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Johnm\Desktop\Website Upload\"/>
    </mc:Choice>
  </mc:AlternateContent>
  <xr:revisionPtr revIDLastSave="0" documentId="8_{DEA95E6C-E8E8-4D5C-BF2E-85DF44CE4A99}" xr6:coauthVersionLast="47" xr6:coauthVersionMax="47" xr10:uidLastSave="{00000000-0000-0000-0000-000000000000}"/>
  <bookViews>
    <workbookView xWindow="-120" yWindow="-120" windowWidth="21840" windowHeight="13020" xr2:uid="{BBAD5E4F-D962-42C3-9AE4-CC8F9E2D3086}"/>
  </bookViews>
  <sheets>
    <sheet name="Index" sheetId="1" r:id="rId1"/>
    <sheet name="All - Performance " sheetId="22" r:id="rId2"/>
    <sheet name="ITIAF" sheetId="2" r:id="rId3"/>
    <sheet name="ITIBAF" sheetId="3" r:id="rId4"/>
    <sheet name="ITIBCF" sheetId="4" r:id="rId5"/>
    <sheet name="ITIBCL" sheetId="5" r:id="rId6"/>
    <sheet name="ITIBFS" sheetId="6" r:id="rId7"/>
    <sheet name="ITIBPSU" sheetId="7" r:id="rId8"/>
    <sheet name="ITIDYBF" sheetId="8" r:id="rId9"/>
    <sheet name="ITIFCF" sheetId="9" r:id="rId10"/>
    <sheet name="ITIFEF" sheetId="10" r:id="rId11"/>
    <sheet name="ITILCF" sheetId="11" r:id="rId12"/>
    <sheet name="ITILF" sheetId="12" r:id="rId13"/>
    <sheet name="ITILMF" sheetId="13" r:id="rId14"/>
    <sheet name="ITILTE" sheetId="14" r:id="rId15"/>
    <sheet name="ITIMCF" sheetId="15" r:id="rId16"/>
    <sheet name="ITIMID" sheetId="16" r:id="rId17"/>
    <sheet name="ITIONF" sheetId="17" r:id="rId18"/>
    <sheet name="ITIPHF" sheetId="18" r:id="rId19"/>
    <sheet name="ITISCF" sheetId="19" r:id="rId20"/>
    <sheet name="ITIUSDF" sheetId="20" r:id="rId21"/>
    <sheet name="ITIVF" sheetId="21" r:id="rId22"/>
  </sheets>
  <definedNames>
    <definedName name="_xlnm._FilterDatabase" localSheetId="2" hidden="1">ITIAF!$A$6:$I$129</definedName>
    <definedName name="_xlnm._FilterDatabase" localSheetId="3" hidden="1">ITIBAF!$A$6:$I$95</definedName>
    <definedName name="_xlnm._FilterDatabase" localSheetId="4" hidden="1">ITIBCF!$A$6:$I$74</definedName>
    <definedName name="_xlnm._FilterDatabase" localSheetId="6" hidden="1">ITIBFS!$A$6:$I$91</definedName>
    <definedName name="_xlnm._FilterDatabase" localSheetId="7" hidden="1">ITIBPSU!$A$6:$I$80</definedName>
    <definedName name="_xlnm._FilterDatabase" localSheetId="8" hidden="1">ITIDYBF!$B$60:$I$67</definedName>
    <definedName name="_xlnm._FilterDatabase" localSheetId="9" hidden="1">ITIFCF!$A$6:$I$90</definedName>
    <definedName name="_xlnm._FilterDatabase" localSheetId="10" hidden="1">ITIFEF!$A$6:$I$56</definedName>
    <definedName name="_xlnm._FilterDatabase" localSheetId="11" hidden="1">ITILCF!$A$6:$I$81</definedName>
    <definedName name="_xlnm._FilterDatabase" localSheetId="12" hidden="1">ITILF!$A$6:$I$82</definedName>
    <definedName name="_xlnm._FilterDatabase" localSheetId="13" hidden="1">ITILMF!$A$6:$I$96</definedName>
    <definedName name="_xlnm._FilterDatabase" localSheetId="14" hidden="1">ITILTE!$A$6:$I$130</definedName>
    <definedName name="_xlnm._FilterDatabase" localSheetId="15" hidden="1">ITIMCF!$A$6:$I$79</definedName>
    <definedName name="_xlnm._FilterDatabase" localSheetId="16" hidden="1">ITIMID!$A$6:$I$141</definedName>
    <definedName name="_xlnm._FilterDatabase" localSheetId="18" hidden="1">ITIPHF!$A$6:$I$100</definedName>
    <definedName name="_xlnm._FilterDatabase" localSheetId="19" hidden="1">ITISCF!$A$6:$I$106</definedName>
    <definedName name="_xlnm._FilterDatabase" localSheetId="20" hidden="1">ITIUSDF!$A$6:$I$83</definedName>
    <definedName name="_xlnm._FilterDatabase" localSheetId="21" hidden="1">ITIVF!$A$6:$I$128</definedName>
    <definedName name="JR_PAGE_ANCHOR_0_1">Index!$A$1</definedName>
    <definedName name="JR_PAGE_ANCHOR_0_10">ITILCF!$A$1</definedName>
    <definedName name="JR_PAGE_ANCHOR_0_11">ITILF!$A$1</definedName>
    <definedName name="JR_PAGE_ANCHOR_0_12">ITILMF!$A$1</definedName>
    <definedName name="JR_PAGE_ANCHOR_0_13">ITILTE!$A$1</definedName>
    <definedName name="JR_PAGE_ANCHOR_0_14">ITIMCF!$A$1</definedName>
    <definedName name="JR_PAGE_ANCHOR_0_15">ITIMID!$A$1</definedName>
    <definedName name="JR_PAGE_ANCHOR_0_16">ITIONF!$A$1</definedName>
    <definedName name="JR_PAGE_ANCHOR_0_17">ITIPHF!$A$1</definedName>
    <definedName name="JR_PAGE_ANCHOR_0_18">ITISCF!$A$1</definedName>
    <definedName name="JR_PAGE_ANCHOR_0_19">ITIUSDF!$A$1</definedName>
    <definedName name="JR_PAGE_ANCHOR_0_2">ITIAF!$A$1</definedName>
    <definedName name="JR_PAGE_ANCHOR_0_20">ITIVF!$A$1</definedName>
    <definedName name="JR_PAGE_ANCHOR_0_3">ITIBAF!$A$1</definedName>
    <definedName name="JR_PAGE_ANCHOR_0_4">ITIBCF!$A$1</definedName>
    <definedName name="JR_PAGE_ANCHOR_0_5">ITIBFS!$A$1</definedName>
    <definedName name="JR_PAGE_ANCHOR_0_6">ITIBPSU!$A$1</definedName>
    <definedName name="JR_PAGE_ANCHOR_0_7">ITIDYBF!$A$1</definedName>
    <definedName name="JR_PAGE_ANCHOR_0_8">ITIFCF!$A$1</definedName>
    <definedName name="JR_PAGE_ANCHOR_0_9">ITIFEF!$A$1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1" i="1" l="1"/>
  <c r="C20" i="1"/>
  <c r="C19" i="1"/>
  <c r="C18" i="1"/>
  <c r="C17" i="1"/>
  <c r="C16" i="1"/>
  <c r="C15" i="1"/>
  <c r="C14" i="1"/>
  <c r="C13" i="1"/>
  <c r="C12" i="1"/>
  <c r="C11" i="1"/>
  <c r="C10" i="1"/>
  <c r="C9" i="1"/>
  <c r="C8" i="1"/>
  <c r="C7" i="1"/>
  <c r="C6" i="1"/>
  <c r="C5" i="1"/>
  <c r="C4" i="1"/>
  <c r="C3" i="1"/>
  <c r="C2" i="1"/>
  <c r="F159" i="21"/>
  <c r="G144" i="20"/>
  <c r="F175" i="19"/>
  <c r="F122" i="18"/>
  <c r="G119" i="17"/>
  <c r="F182" i="16"/>
  <c r="F169" i="15"/>
  <c r="F190" i="13"/>
  <c r="G134" i="12"/>
  <c r="F119" i="10"/>
  <c r="F169" i="9"/>
  <c r="G117" i="8"/>
  <c r="G120" i="7"/>
  <c r="F151" i="3"/>
  <c r="F157" i="2"/>
</calcChain>
</file>

<file path=xl/sharedStrings.xml><?xml version="1.0" encoding="utf-8"?>
<sst xmlns="http://schemas.openxmlformats.org/spreadsheetml/2006/main" count="7959" uniqueCount="1494">
  <si>
    <t>Sr No.</t>
  </si>
  <si>
    <t>Short Name</t>
  </si>
  <si>
    <t>Scheme Name</t>
  </si>
  <si>
    <t>ITIAF</t>
  </si>
  <si>
    <t>ITI Arbitrage Fund</t>
  </si>
  <si>
    <t>ITIBAF</t>
  </si>
  <si>
    <t>ITI Balanced Advantage Fund</t>
  </si>
  <si>
    <t>ITIBCF</t>
  </si>
  <si>
    <t>ITI Bharat Consumption Fund</t>
  </si>
  <si>
    <t>ITIBCL</t>
  </si>
  <si>
    <t>ITI Business Cycle Fund</t>
  </si>
  <si>
    <t>ITIBFS</t>
  </si>
  <si>
    <t>ITI Banking and Financial Services Fund</t>
  </si>
  <si>
    <t>ITIBPSU</t>
  </si>
  <si>
    <t>ITI Banking &amp; PSU Debt Fund</t>
  </si>
  <si>
    <t>ITIDYBF</t>
  </si>
  <si>
    <t>ITIFCF</t>
  </si>
  <si>
    <t>ITI Flexi Cap Fund</t>
  </si>
  <si>
    <t>ITIFEF</t>
  </si>
  <si>
    <t>ITILCF</t>
  </si>
  <si>
    <t>ITI Large Cap Fund</t>
  </si>
  <si>
    <t>ITILF</t>
  </si>
  <si>
    <t>ITI Liquid Fund</t>
  </si>
  <si>
    <t>ITILMF</t>
  </si>
  <si>
    <t>ITI Large &amp; Mid Cap Fund</t>
  </si>
  <si>
    <t>ITILTE</t>
  </si>
  <si>
    <t>ITI ELSS Tax Saver Fund</t>
  </si>
  <si>
    <t>ITIMCF</t>
  </si>
  <si>
    <t>ITI Multi Cap Fund</t>
  </si>
  <si>
    <t>ITIMID</t>
  </si>
  <si>
    <t>ITI Mid Cap Fund</t>
  </si>
  <si>
    <t>ITIONF</t>
  </si>
  <si>
    <t>ITI Overnight Fund</t>
  </si>
  <si>
    <t>ITIPHF</t>
  </si>
  <si>
    <t>ITI Pharma and Healthcare Fund</t>
  </si>
  <si>
    <t>ITISCF</t>
  </si>
  <si>
    <t>ITI Small Cap Fund</t>
  </si>
  <si>
    <t>ITIUSDF</t>
  </si>
  <si>
    <t>ITIVF</t>
  </si>
  <si>
    <t>ITI Value Fund</t>
  </si>
  <si>
    <t>ITI MUTUAL FUND (LIVE SCHEMES)</t>
  </si>
  <si>
    <t xml:space="preserve">
  </t>
  </si>
  <si>
    <t>Monthly Portfolio Statement as on July 31,2026</t>
  </si>
  <si>
    <t>Name of the Instrument</t>
  </si>
  <si>
    <t>ISIN</t>
  </si>
  <si>
    <t>Industry</t>
  </si>
  <si>
    <t>Quantity</t>
  </si>
  <si>
    <t>Market/Fair Value
 (Rs. in Lakhs)</t>
  </si>
  <si>
    <t>% to Net
 Assets</t>
  </si>
  <si>
    <t>Yield of the Instrument</t>
  </si>
  <si>
    <t>Notes &amp; Symbols</t>
  </si>
  <si>
    <t>Equity &amp; Equity related</t>
  </si>
  <si>
    <t>(a) Listed / awaiting listing on Stock Exchanges</t>
  </si>
  <si>
    <t>ONCO02</t>
  </si>
  <si>
    <t>One 97 Communications Limited</t>
  </si>
  <si>
    <t>INE982J01020</t>
  </si>
  <si>
    <t>Financial Technology (Fintech)</t>
  </si>
  <si>
    <t>HDFB03</t>
  </si>
  <si>
    <t>HDFC Bank Limited</t>
  </si>
  <si>
    <t>INE040A01034</t>
  </si>
  <si>
    <t>Banks</t>
  </si>
  <si>
    <t>PFCL01</t>
  </si>
  <si>
    <t>Power Finance Corporation Limited</t>
  </si>
  <si>
    <t>INE134E01011</t>
  </si>
  <si>
    <t>Finance</t>
  </si>
  <si>
    <t>KCUL02</t>
  </si>
  <si>
    <t>Cummins India Limited</t>
  </si>
  <si>
    <t>INE298A01020</t>
  </si>
  <si>
    <t>Industrial Products</t>
  </si>
  <si>
    <t>SHTR02</t>
  </si>
  <si>
    <t>Shriram Finance Limited</t>
  </si>
  <si>
    <t>INE721A01047</t>
  </si>
  <si>
    <t>RATN01</t>
  </si>
  <si>
    <t>RBL Bank Limited</t>
  </si>
  <si>
    <t>INE976G01028</t>
  </si>
  <si>
    <t>BTVL02</t>
  </si>
  <si>
    <t>Bharti Airtel Limited</t>
  </si>
  <si>
    <t>INE397D01024</t>
  </si>
  <si>
    <t>Telecom - Services</t>
  </si>
  <si>
    <t>MUND02</t>
  </si>
  <si>
    <t>Adani Ports and Special Economic Zone Limited</t>
  </si>
  <si>
    <t>INE742F01042</t>
  </si>
  <si>
    <t>Transport Infrastructure</t>
  </si>
  <si>
    <t>VNBL03</t>
  </si>
  <si>
    <t>Varun Beverages Limited</t>
  </si>
  <si>
    <t>INE200M01039</t>
  </si>
  <si>
    <t>Beverages</t>
  </si>
  <si>
    <t>ZMPL01</t>
  </si>
  <si>
    <t>Eternal Limited</t>
  </si>
  <si>
    <t>INE758T01015</t>
  </si>
  <si>
    <t>Retailing</t>
  </si>
  <si>
    <t>BAND01</t>
  </si>
  <si>
    <t>Bandhan Bank Limited</t>
  </si>
  <si>
    <t>INE545U01014</t>
  </si>
  <si>
    <t>LAUR02</t>
  </si>
  <si>
    <t>Laurus Labs Limited</t>
  </si>
  <si>
    <t>INE947Q01028</t>
  </si>
  <si>
    <t>Pharmaceuticals &amp; Biotechnology</t>
  </si>
  <si>
    <t>RELC01</t>
  </si>
  <si>
    <t>REC Limited</t>
  </si>
  <si>
    <t>INE020B01018</t>
  </si>
  <si>
    <t>MIIL02</t>
  </si>
  <si>
    <t>UNO Minda Limited</t>
  </si>
  <si>
    <t>INE405E01023</t>
  </si>
  <si>
    <t>Auto Components</t>
  </si>
  <si>
    <t>ABFS01</t>
  </si>
  <si>
    <t>Aditya Birla Capital Limited</t>
  </si>
  <si>
    <t>INE674K01013</t>
  </si>
  <si>
    <t>GUAM02</t>
  </si>
  <si>
    <t>Ambuja Cements Limited</t>
  </si>
  <si>
    <t>INE079A01024</t>
  </si>
  <si>
    <t>Cement &amp; Cement Products</t>
  </si>
  <si>
    <t>AFPL02</t>
  </si>
  <si>
    <t>AU Small Finance Bank Limited</t>
  </si>
  <si>
    <t>INE949L01017</t>
  </si>
  <si>
    <t>HDLI01</t>
  </si>
  <si>
    <t>HDFC Life Insurance Company Limited</t>
  </si>
  <si>
    <t>INE795G01014</t>
  </si>
  <si>
    <t>Insurance</t>
  </si>
  <si>
    <t>IEIN02</t>
  </si>
  <si>
    <t>Info Edge (India) Limited</t>
  </si>
  <si>
    <t>INE663F01032</t>
  </si>
  <si>
    <t>CANB02</t>
  </si>
  <si>
    <t>Canara Bank</t>
  </si>
  <si>
    <t>INE476A01022</t>
  </si>
  <si>
    <t>HZIN02</t>
  </si>
  <si>
    <t>Hindustan Zinc Limited</t>
  </si>
  <si>
    <t>INE267A01025</t>
  </si>
  <si>
    <t>Non - Ferrous Metals</t>
  </si>
  <si>
    <t>IIBL01</t>
  </si>
  <si>
    <t>IndusInd Bank Limited</t>
  </si>
  <si>
    <t>INE095A01012</t>
  </si>
  <si>
    <t>BKIN01</t>
  </si>
  <si>
    <t>Bank of India</t>
  </si>
  <si>
    <t>INE084A01016</t>
  </si>
  <si>
    <t>GODF02</t>
  </si>
  <si>
    <t>Godfrey Phillips India Limited</t>
  </si>
  <si>
    <t>INE260B01028</t>
  </si>
  <si>
    <t>Cigarettes &amp; Tobacco Products</t>
  </si>
  <si>
    <t>KALJ01</t>
  </si>
  <si>
    <t>Kalyan Jewellers India Limited</t>
  </si>
  <si>
    <t>INE303R01014</t>
  </si>
  <si>
    <t>Consumer Durables</t>
  </si>
  <si>
    <t>MAXI02</t>
  </si>
  <si>
    <t>Max Financial Services Limited</t>
  </si>
  <si>
    <t>INE180A01020</t>
  </si>
  <si>
    <t>AMBE01</t>
  </si>
  <si>
    <t>Amber Enterprises India Limited</t>
  </si>
  <si>
    <t>INE371P01015</t>
  </si>
  <si>
    <t>NACL03</t>
  </si>
  <si>
    <t>National Aluminium Company Limited</t>
  </si>
  <si>
    <t>INE139A01034</t>
  </si>
  <si>
    <t>ADTL01</t>
  </si>
  <si>
    <t>Adani Energy Solutions Limited</t>
  </si>
  <si>
    <t>INE931S01010</t>
  </si>
  <si>
    <t>Power</t>
  </si>
  <si>
    <t>RELS01</t>
  </si>
  <si>
    <t>Jio Financial Services Limited</t>
  </si>
  <si>
    <t>INE758E01017</t>
  </si>
  <si>
    <t>PUBA02</t>
  </si>
  <si>
    <t>Punjab National Bank</t>
  </si>
  <si>
    <t>INE160A01022</t>
  </si>
  <si>
    <t>IPLI01</t>
  </si>
  <si>
    <t>ICICI Prudential Life Insurance Company Limited</t>
  </si>
  <si>
    <t>INE726G01019</t>
  </si>
  <si>
    <t>Sub Total</t>
  </si>
  <si>
    <t>(b) Unlisted</t>
  </si>
  <si>
    <t>NIL</t>
  </si>
  <si>
    <t>Total</t>
  </si>
  <si>
    <t>Others</t>
  </si>
  <si>
    <t>Mutual Fund Units</t>
  </si>
  <si>
    <t>ITI Liquid Fund - Direct Plan - Growth Option</t>
  </si>
  <si>
    <t>INF00XX01283</t>
  </si>
  <si>
    <t>N**</t>
  </si>
  <si>
    <t>Exchange Traded Funds</t>
  </si>
  <si>
    <t>Gold</t>
  </si>
  <si>
    <t>Short Term Deposits</t>
  </si>
  <si>
    <t>Term Deposits Placed as Margins</t>
  </si>
  <si>
    <t>CBLO / Reverse Repo / TREPS</t>
  </si>
  <si>
    <t>TRP_030826</t>
  </si>
  <si>
    <t>TREPS 03-Aug-2026</t>
  </si>
  <si>
    <t>Debt Instruments</t>
  </si>
  <si>
    <t>a) Listed/awaiting listing on the stock exchanges</t>
  </si>
  <si>
    <t>b) Privately Placed/Unlisted</t>
  </si>
  <si>
    <t>c) Securitised Debt Instruments</t>
  </si>
  <si>
    <t>d) Central Government Securities</t>
  </si>
  <si>
    <t>e) State Government Securities</t>
  </si>
  <si>
    <t>Money Market Instruments</t>
  </si>
  <si>
    <t>a) Commercial Paper</t>
  </si>
  <si>
    <t>b) Certificate of Deposits</t>
  </si>
  <si>
    <t>c) Treasury Bills</t>
  </si>
  <si>
    <t>d) Bills Re-Discounting</t>
  </si>
  <si>
    <t>Net Receivables / (Payables)</t>
  </si>
  <si>
    <t>GRAND TOTAL</t>
  </si>
  <si>
    <t>DERIVATIVES</t>
  </si>
  <si>
    <t>Long/Short</t>
  </si>
  <si>
    <t>Market value (Rs. in Lakhs)</t>
  </si>
  <si>
    <t>% to Net Assets</t>
  </si>
  <si>
    <t>Short</t>
  </si>
  <si>
    <t>Notes &amp; Symbols :-</t>
  </si>
  <si>
    <t>#  -&gt; Less Than 0.005% ; A**  -&gt; Awaiting Listing on Stock Exchanges ;  T** -&gt; Thinly Traded Securities ;  N** -&gt; Non Traded Securities ; I**  -&gt; Illiquid Shares ; R** -&gt; Rights Entitalment ; P** Preference Shares ; W** Warrants</t>
  </si>
  <si>
    <t>1. Non Convertible Debentures and  Bonds are considered as Traded based on information provided by external agencies.</t>
  </si>
  <si>
    <t>2. ^ The Name of the Industry is in accordance with Industry Classification as recommended by AMFI.</t>
  </si>
  <si>
    <t>3. All corporate ratings are assigned by rating agencies like CRISIL; CARE; ICRA; IND; BRW.</t>
  </si>
  <si>
    <t>4. &amp; For Short-term, Fixed and Margin Deposits, the yield populated is Coupon Rate</t>
  </si>
  <si>
    <t>5. In Line with AMFI Best Practices Guidelines Circular No. AMFI/ 35P/ MEM-COR/ 72 / 2022-23 dated December 31, 2022 on Standard format for disclosure Portfolio YTM for Debt Schemes, yield of the instruments is disclosed on annualized basis as provided by Valuation agencies.</t>
  </si>
  <si>
    <t>NOTES:</t>
  </si>
  <si>
    <t xml:space="preserve">1.   Total Securities in default beyond its maturity date </t>
  </si>
  <si>
    <t>Name of security</t>
  </si>
  <si>
    <t>ISIN Code</t>
  </si>
  <si>
    <t>Net receivable/ market value</t>
  </si>
  <si>
    <t>Total amount due (including principal and interest)</t>
  </si>
  <si>
    <t>(Rs. in Lakhs)</t>
  </si>
  <si>
    <t>(as % to NAV)</t>
  </si>
  <si>
    <t>2.   NAV at the beginning of the period (Rs.)</t>
  </si>
  <si>
    <t xml:space="preserve">             Regular Plan IDCW Option</t>
  </si>
  <si>
    <t xml:space="preserve">             Regular Plan Growth Option</t>
  </si>
  <si>
    <t xml:space="preserve">             Direct Plan IDCW Option</t>
  </si>
  <si>
    <t xml:space="preserve">             Direct Plan Growth Option</t>
  </si>
  <si>
    <t>3.   NAV at the end of the period (Rs.)</t>
  </si>
  <si>
    <t>4.   Exposure to derivative instrument at the end of the period in Lakhs</t>
  </si>
  <si>
    <t>5.   Investment in foreign securities/ADRs/GDRs at the end of the period</t>
  </si>
  <si>
    <t>Nil</t>
  </si>
  <si>
    <t>6.   Portfolio Turnover Ratio</t>
  </si>
  <si>
    <t>7.   Total dividend declared during period:</t>
  </si>
  <si>
    <t xml:space="preserve">Plan Name              </t>
  </si>
  <si>
    <t>Individual
(Net Div per unit)</t>
  </si>
  <si>
    <t>Non Individual
(Net Div per unit)</t>
  </si>
  <si>
    <t>Regular Plan - IDCW Option</t>
  </si>
  <si>
    <t>Direct Plan - IDCW Option</t>
  </si>
  <si>
    <t>8.   The Scheme did not declare any bonus during the Month ended  July 31, 2026.</t>
  </si>
  <si>
    <t>9.   Total Exposure to repos in corporate debt</t>
  </si>
  <si>
    <t xml:space="preserve">10. Total Exposure to illiquid securities </t>
  </si>
  <si>
    <t>Hedging Positions through Futures as on July 31, 2026.</t>
  </si>
  <si>
    <t>Scheme</t>
  </si>
  <si>
    <t>Underlying</t>
  </si>
  <si>
    <t>Long / Short</t>
  </si>
  <si>
    <t>Futures Price when purchased</t>
  </si>
  <si>
    <t>Current price of the contract</t>
  </si>
  <si>
    <t>Margin maintained in Rs. Lakhs</t>
  </si>
  <si>
    <t>Swiggy Limited</t>
  </si>
  <si>
    <t>For the period ended July 31, 2026. following details specified for hedging transactions through futures which have been squared off/expired:</t>
  </si>
  <si>
    <t>Total Number of Contracts where futures were bought</t>
  </si>
  <si>
    <t>Total Number of Contracts where futures were sold</t>
  </si>
  <si>
    <t>Gross Notional Value of contracts where futures were bought</t>
  </si>
  <si>
    <t>Gross Notional Value of contracts where futures were sold</t>
  </si>
  <si>
    <t>Net Profit/Loss value on all contracts combined (Rs. In Lakhs)</t>
  </si>
  <si>
    <t>Note : In case of derivative transactions end of the day position on the date of such transaction is considered as the basis to assess the nature of transaction as hedge /  non-hedge.</t>
  </si>
  <si>
    <t>In line with SEBI Circular, dividend option / facility available under all schemes will be replaced as Income Distribution cum capital withdrawal option (IDCW).</t>
  </si>
  <si>
    <t>Industry / Rating</t>
  </si>
  <si>
    <t>IBCL05</t>
  </si>
  <si>
    <t>ICICI Bank Limited</t>
  </si>
  <si>
    <t>INE090A01021</t>
  </si>
  <si>
    <t>BAFL03</t>
  </si>
  <si>
    <t>Bajaj Finance Limited</t>
  </si>
  <si>
    <t>INE296A01032</t>
  </si>
  <si>
    <t>RIND01</t>
  </si>
  <si>
    <t>Reliance Industries Limited</t>
  </si>
  <si>
    <t>INE002A01018</t>
  </si>
  <si>
    <t>Petroleum Products</t>
  </si>
  <si>
    <t>WOPA02</t>
  </si>
  <si>
    <t>Wockhardt Limited</t>
  </si>
  <si>
    <t>INE049B01025</t>
  </si>
  <si>
    <t>USFB01</t>
  </si>
  <si>
    <t>Ujjivan Small Finance Bank Limited</t>
  </si>
  <si>
    <t>INE551W01018</t>
  </si>
  <si>
    <t>GAPL01</t>
  </si>
  <si>
    <t>Garware Hi-Tech Films Limited</t>
  </si>
  <si>
    <t>INE291A01017</t>
  </si>
  <si>
    <t>MAHI02</t>
  </si>
  <si>
    <t>Mahindra &amp; Mahindra Limited</t>
  </si>
  <si>
    <t>INE101A01026</t>
  </si>
  <si>
    <t>Automobiles</t>
  </si>
  <si>
    <t>SBAI02</t>
  </si>
  <si>
    <t>State Bank of India</t>
  </si>
  <si>
    <t>INE062A01020</t>
  </si>
  <si>
    <t>GOEX02</t>
  </si>
  <si>
    <t>Gokaldas Exports Limited</t>
  </si>
  <si>
    <t>INE887G01027</t>
  </si>
  <si>
    <t>Textiles &amp; Apparels</t>
  </si>
  <si>
    <t>UTIB02</t>
  </si>
  <si>
    <t>Axis Bank Limited</t>
  </si>
  <si>
    <t>INE238A01034</t>
  </si>
  <si>
    <t>IINF02</t>
  </si>
  <si>
    <t>IIFL Finance Limited</t>
  </si>
  <si>
    <t>INE530B01024</t>
  </si>
  <si>
    <t>DLPL01</t>
  </si>
  <si>
    <t>Dr. Lal Path Labs Limited</t>
  </si>
  <si>
    <t>INE600L01024</t>
  </si>
  <si>
    <t>Healthcare Services</t>
  </si>
  <si>
    <t>REIN02</t>
  </si>
  <si>
    <t>Redington Limited</t>
  </si>
  <si>
    <t>INE891D01026</t>
  </si>
  <si>
    <t>Commercial Services &amp; Supplies</t>
  </si>
  <si>
    <t>TWAT02</t>
  </si>
  <si>
    <t>Titan Company Limited</t>
  </si>
  <si>
    <t>INE280A01028</t>
  </si>
  <si>
    <t>YESB03</t>
  </si>
  <si>
    <t>Yes Bank Limited</t>
  </si>
  <si>
    <t>INE528G01035</t>
  </si>
  <si>
    <t>INOF01</t>
  </si>
  <si>
    <t>Gujarat Fluorochemicals Limited</t>
  </si>
  <si>
    <t>INE09N301011</t>
  </si>
  <si>
    <t>Chemicals &amp; Petrochemicals</t>
  </si>
  <si>
    <t>CHOL02</t>
  </si>
  <si>
    <t>Cholamandalam Investment and Finance Company Ltd</t>
  </si>
  <si>
    <t>INE121A01024</t>
  </si>
  <si>
    <t>DIVI02</t>
  </si>
  <si>
    <t>Divi's Laboratories Limited</t>
  </si>
  <si>
    <t>INE361B01024</t>
  </si>
  <si>
    <t>KIMS02</t>
  </si>
  <si>
    <t>Krishna Institute Of Medical Sciences Limited</t>
  </si>
  <si>
    <t>INE967H01025</t>
  </si>
  <si>
    <t>SAEL02</t>
  </si>
  <si>
    <t>TVS Motor Company Limited</t>
  </si>
  <si>
    <t>INE494B01023</t>
  </si>
  <si>
    <t>BALC02</t>
  </si>
  <si>
    <t>Balrampur Chini Mills Limited</t>
  </si>
  <si>
    <t>INE119A01028</t>
  </si>
  <si>
    <t>Agricultural Food &amp; other Products</t>
  </si>
  <si>
    <t>IDBK01</t>
  </si>
  <si>
    <t>IDFC First Bank Limited</t>
  </si>
  <si>
    <t>INE092T01019</t>
  </si>
  <si>
    <t>GRAS02</t>
  </si>
  <si>
    <t>Grasim Industries Limited</t>
  </si>
  <si>
    <t>INE047A01021</t>
  </si>
  <si>
    <t>SBFU01</t>
  </si>
  <si>
    <t>SBI Funds Management Limited</t>
  </si>
  <si>
    <t>INE640G01020</t>
  </si>
  <si>
    <t>Capital Markets</t>
  </si>
  <si>
    <t>PIDI02</t>
  </si>
  <si>
    <t>Pidilite Industries Limited</t>
  </si>
  <si>
    <t>INE318A01026</t>
  </si>
  <si>
    <t>LTFL01</t>
  </si>
  <si>
    <t>L&amp;T Finance Limited</t>
  </si>
  <si>
    <t>INE498L01015</t>
  </si>
  <si>
    <t>JUIL01</t>
  </si>
  <si>
    <t>Jubilant Ingrevia Limited</t>
  </si>
  <si>
    <t>INE0BY001018</t>
  </si>
  <si>
    <t>BHAH02</t>
  </si>
  <si>
    <t>Bharat Heavy Electricals Limited</t>
  </si>
  <si>
    <t>INE257A01026</t>
  </si>
  <si>
    <t>Electrical Equipment</t>
  </si>
  <si>
    <t>OBRL01</t>
  </si>
  <si>
    <t>Oberoi Realty Limited</t>
  </si>
  <si>
    <t>INE093I01010</t>
  </si>
  <si>
    <t>Realty</t>
  </si>
  <si>
    <t>INFS02</t>
  </si>
  <si>
    <t>Infosys Limited</t>
  </si>
  <si>
    <t>INE009A01021</t>
  </si>
  <si>
    <t>IT - Software</t>
  </si>
  <si>
    <t>COAL01</t>
  </si>
  <si>
    <t>Coal India Limited</t>
  </si>
  <si>
    <t>INE522F01014</t>
  </si>
  <si>
    <t>Consumable Fuels</t>
  </si>
  <si>
    <t>AFFI02</t>
  </si>
  <si>
    <t>Affle 3i Limited</t>
  </si>
  <si>
    <t>INE00WC01027</t>
  </si>
  <si>
    <t>IT - Services</t>
  </si>
  <si>
    <t>VATL01</t>
  </si>
  <si>
    <t>Voltamp Transformers Limited</t>
  </si>
  <si>
    <t>INE540H01012</t>
  </si>
  <si>
    <t>ASEA02</t>
  </si>
  <si>
    <t>ABB India Limited</t>
  </si>
  <si>
    <t>INE117A01022</t>
  </si>
  <si>
    <t>SESA02</t>
  </si>
  <si>
    <t>Vedanta Limited</t>
  </si>
  <si>
    <t>INE205A01025</t>
  </si>
  <si>
    <t>Diversified Metals</t>
  </si>
  <si>
    <t>FBSP01</t>
  </si>
  <si>
    <t>Turtlemint Fintech Solutions Limited</t>
  </si>
  <si>
    <t>INE0OC301013</t>
  </si>
  <si>
    <t>APOL02</t>
  </si>
  <si>
    <t>Apollo Hospitals Enterprise Limited</t>
  </si>
  <si>
    <t>INE437A01024</t>
  </si>
  <si>
    <t>TOPL01</t>
  </si>
  <si>
    <t>Torrent Power Limited</t>
  </si>
  <si>
    <t>INE813H01021</t>
  </si>
  <si>
    <t>(a) Listed / awaiting listing on Stock Exchange</t>
  </si>
  <si>
    <t>PGCI395</t>
  </si>
  <si>
    <t>8.13% Power Grid Corporation of India Limited (25/04/2028)</t>
  </si>
  <si>
    <t>INE752E07NU8</t>
  </si>
  <si>
    <t>CRISIL AAA</t>
  </si>
  <si>
    <t>NBAR838</t>
  </si>
  <si>
    <t>7.48% National Bank For Agriculture and Rural Development (15/09/2028)</t>
  </si>
  <si>
    <t>INE261F08EO7</t>
  </si>
  <si>
    <t>NBAR805</t>
  </si>
  <si>
    <t>7.53% National Bank For Agriculture and Rural Development (24/03/2028)</t>
  </si>
  <si>
    <t>INE261F08EM1</t>
  </si>
  <si>
    <t>ICRA AAA</t>
  </si>
  <si>
    <t>SIDB534</t>
  </si>
  <si>
    <t>7.79% Small Industries Dev Bank of India (19/04/2027)</t>
  </si>
  <si>
    <t>INE556F08KK5</t>
  </si>
  <si>
    <t>POWF366</t>
  </si>
  <si>
    <t>7.23% Power Finance Corporation Limited (05/01/2027)</t>
  </si>
  <si>
    <t>INE134E08IO0</t>
  </si>
  <si>
    <t>RECL449</t>
  </si>
  <si>
    <t>7.71% REC Limited (26/02/2027)</t>
  </si>
  <si>
    <t>INE020B08EW9</t>
  </si>
  <si>
    <t>NUCL116</t>
  </si>
  <si>
    <t>8.14% Nuclear Power Corporation Of India Limited (25/03/2028)</t>
  </si>
  <si>
    <t>INE206D08287</t>
  </si>
  <si>
    <t>NHBA331</t>
  </si>
  <si>
    <t>7.59% National Housing Bank (08/09/2027)</t>
  </si>
  <si>
    <t>INE557F08FZ1</t>
  </si>
  <si>
    <t>IRLY304</t>
  </si>
  <si>
    <t>7.33% Indian Railway Finance Corporation Limited (27/08/2027)</t>
  </si>
  <si>
    <t>INE053F07AC3</t>
  </si>
  <si>
    <t>Central Government Securities</t>
  </si>
  <si>
    <t>GOI5077</t>
  </si>
  <si>
    <t>7.06% Government of India (10/04/2028)</t>
  </si>
  <si>
    <t>IN0020230010</t>
  </si>
  <si>
    <t>Sovereign</t>
  </si>
  <si>
    <t>(b) Privately placed / Unlisted</t>
  </si>
  <si>
    <t>Securitised Debt Instruments</t>
  </si>
  <si>
    <t>State Government Securities</t>
  </si>
  <si>
    <t>a) Mutual Fund Units / Exchange Traded Funds</t>
  </si>
  <si>
    <t>b) Gold</t>
  </si>
  <si>
    <t>c) Short Term Deposits</t>
  </si>
  <si>
    <t>d) Term Deposits Placed as Margins</t>
  </si>
  <si>
    <t>Lupin Limited</t>
  </si>
  <si>
    <t>Long</t>
  </si>
  <si>
    <t>Delhivery Limited</t>
  </si>
  <si>
    <t>Transport Services</t>
  </si>
  <si>
    <t>8.   The Scheme did not declare any bonus during the period ended  July 31, 2026.</t>
  </si>
  <si>
    <t>Indus Towers Limited</t>
  </si>
  <si>
    <t>ITC Limited</t>
  </si>
  <si>
    <t>Other than Hedging Positions through Futures as on July 31, 2026.</t>
  </si>
  <si>
    <t>Tata Power Company Limited</t>
  </si>
  <si>
    <t>For the period ended July 31, 2026. following details specified for other than hedging transactions through futures which have been squared off/expired:</t>
  </si>
  <si>
    <t>Gross Notional Value of contracts where futures were bought (Rs. In Lakhs)</t>
  </si>
  <si>
    <t>Gross Notional Value of contracts where futures were sold (Rs. In Lakhs)</t>
  </si>
  <si>
    <t>MAUD01</t>
  </si>
  <si>
    <t>Maruti Suzuki India Limited</t>
  </si>
  <si>
    <t>INE585B01010</t>
  </si>
  <si>
    <t>ITCL02</t>
  </si>
  <si>
    <t>INE154A01025</t>
  </si>
  <si>
    <t>Diversified FMCG</t>
  </si>
  <si>
    <t>NEST02</t>
  </si>
  <si>
    <t>Nestle India Limited</t>
  </si>
  <si>
    <t>INE239A01024</t>
  </si>
  <si>
    <t>Food Products</t>
  </si>
  <si>
    <t>HLEL02</t>
  </si>
  <si>
    <t>Hindustan Unilever Limited</t>
  </si>
  <si>
    <t>INE030A01027</t>
  </si>
  <si>
    <t>INAV01</t>
  </si>
  <si>
    <t>InterGlobe Aviation Limited</t>
  </si>
  <si>
    <t>INE646L01027</t>
  </si>
  <si>
    <t>ASPA02</t>
  </si>
  <si>
    <t>Asian Paints Limited</t>
  </si>
  <si>
    <t>INE021A01026</t>
  </si>
  <si>
    <t>BALN01</t>
  </si>
  <si>
    <t>Bajaj Auto Limited</t>
  </si>
  <si>
    <t>INE917I01010</t>
  </si>
  <si>
    <t>AENP01</t>
  </si>
  <si>
    <t>Ather Energy Limited</t>
  </si>
  <si>
    <t>INE0LEZ01016</t>
  </si>
  <si>
    <t>EIML02</t>
  </si>
  <si>
    <t>Eicher Motors Limited</t>
  </si>
  <si>
    <t>INE066A01021</t>
  </si>
  <si>
    <t>MAHE01</t>
  </si>
  <si>
    <t>Max Healthcare Institute Limited</t>
  </si>
  <si>
    <t>INE027H01010</t>
  </si>
  <si>
    <t>ADAP02</t>
  </si>
  <si>
    <t>Adani Power Limited</t>
  </si>
  <si>
    <t>INE814H01029</t>
  </si>
  <si>
    <t>LAKM02</t>
  </si>
  <si>
    <t>Trent Limited</t>
  </si>
  <si>
    <t>INE849A01020</t>
  </si>
  <si>
    <t>TTEA02</t>
  </si>
  <si>
    <t>Tata Consumer Products Limited</t>
  </si>
  <si>
    <t>INE192A01025</t>
  </si>
  <si>
    <t>SEDE01</t>
  </si>
  <si>
    <t>Sedemac Mechatronics Limited</t>
  </si>
  <si>
    <t>INE00XB01019</t>
  </si>
  <si>
    <t>BRIT03</t>
  </si>
  <si>
    <t>Britannia Industries Limited</t>
  </si>
  <si>
    <t>INE216A01030</t>
  </si>
  <si>
    <t>SONB01</t>
  </si>
  <si>
    <t>Sona BLW Precision Forgings Limited</t>
  </si>
  <si>
    <t>INE073K01018</t>
  </si>
  <si>
    <t>TPOW02</t>
  </si>
  <si>
    <t>INE245A01021</t>
  </si>
  <si>
    <t>TELC03</t>
  </si>
  <si>
    <t>Tata Motors Passenger Vehicles Limited</t>
  </si>
  <si>
    <t>INE155A01022</t>
  </si>
  <si>
    <t>DIXO02</t>
  </si>
  <si>
    <t>Dixon Technologies (India) Limited</t>
  </si>
  <si>
    <t>INE935N01020</t>
  </si>
  <si>
    <t>SUMI01</t>
  </si>
  <si>
    <t>Sumitomo Chemical India Limited</t>
  </si>
  <si>
    <t>INE258G01013</t>
  </si>
  <si>
    <t>Fertilizers &amp; Agrochemicals</t>
  </si>
  <si>
    <t>IHOT02</t>
  </si>
  <si>
    <t>The Indian Hotels Company Limited</t>
  </si>
  <si>
    <t>INE053A01029</t>
  </si>
  <si>
    <t>Leisure Services</t>
  </si>
  <si>
    <t>HERO02</t>
  </si>
  <si>
    <t>Hero MotoCorp Limited</t>
  </si>
  <si>
    <t>INE158A01026</t>
  </si>
  <si>
    <t>RAKH02</t>
  </si>
  <si>
    <t>Radico Khaitan Limited</t>
  </si>
  <si>
    <t>INE944F01028</t>
  </si>
  <si>
    <t>LGEL01</t>
  </si>
  <si>
    <t>LG Electronics India Ltd</t>
  </si>
  <si>
    <t>INE324D01010</t>
  </si>
  <si>
    <t>BLUS03</t>
  </si>
  <si>
    <t>Blue Star Limited</t>
  </si>
  <si>
    <t>INE472A01039</t>
  </si>
  <si>
    <t>CART01</t>
  </si>
  <si>
    <t>Cartrade Tech Limited</t>
  </si>
  <si>
    <t>INE290S01011</t>
  </si>
  <si>
    <t>MARC02</t>
  </si>
  <si>
    <t>Marico Limited</t>
  </si>
  <si>
    <t>INE196A01026</t>
  </si>
  <si>
    <t>GCPL02</t>
  </si>
  <si>
    <t>Godrej Consumer Products Limited</t>
  </si>
  <si>
    <t>INE102D01028</t>
  </si>
  <si>
    <t>Personal Products</t>
  </si>
  <si>
    <t>RAFO02</t>
  </si>
  <si>
    <t>Ramkrishna Forgings Limited</t>
  </si>
  <si>
    <t>INE399G01023</t>
  </si>
  <si>
    <t>TMLC01</t>
  </si>
  <si>
    <t>Tata Motors Ltd</t>
  </si>
  <si>
    <t>INE1TAE01010</t>
  </si>
  <si>
    <t>Agricultural, Commercial &amp; Construction Vehicles</t>
  </si>
  <si>
    <t>MCSP02</t>
  </si>
  <si>
    <t>United Spirits Limited</t>
  </si>
  <si>
    <t>INE854D01024</t>
  </si>
  <si>
    <t>DLFL01</t>
  </si>
  <si>
    <t>DLF Limited</t>
  </si>
  <si>
    <t>INE271C01023</t>
  </si>
  <si>
    <t>AVSP01</t>
  </si>
  <si>
    <t>Avenue Supermarts Limited</t>
  </si>
  <si>
    <t>INE192R01011</t>
  </si>
  <si>
    <t>VCBL01</t>
  </si>
  <si>
    <t>Vintage Coffee And Beverages Limited</t>
  </si>
  <si>
    <t>INE498Q01014</t>
  </si>
  <si>
    <t>BINL01</t>
  </si>
  <si>
    <t>INE121J01017</t>
  </si>
  <si>
    <t>BOOT01</t>
  </si>
  <si>
    <t>Abbott India Limited</t>
  </si>
  <si>
    <t>INE358A01014</t>
  </si>
  <si>
    <t>HAIL03</t>
  </si>
  <si>
    <t>Havells India Limited</t>
  </si>
  <si>
    <t>INE176B01034</t>
  </si>
  <si>
    <t>LTHL01</t>
  </si>
  <si>
    <t>Lemon Tree Hotels Limited</t>
  </si>
  <si>
    <t>INE970X01018</t>
  </si>
  <si>
    <t>PEAR02</t>
  </si>
  <si>
    <t>Pearl Global Industries Limited</t>
  </si>
  <si>
    <t>INE940H01022</t>
  </si>
  <si>
    <t>WGSR02</t>
  </si>
  <si>
    <t>Welspun Corp Limited</t>
  </si>
  <si>
    <t>INE191B01025</t>
  </si>
  <si>
    <t>BHDY02</t>
  </si>
  <si>
    <t>Bharat Dynamics Limited</t>
  </si>
  <si>
    <t>INE171Z01026</t>
  </si>
  <si>
    <t>Aerospace &amp; Defense</t>
  </si>
  <si>
    <t>VEPI01</t>
  </si>
  <si>
    <t>Venus Pipes And Tubes Limited</t>
  </si>
  <si>
    <t>INE0JA001018</t>
  </si>
  <si>
    <t>ABBP01</t>
  </si>
  <si>
    <t>Hitachi Energy India Limited</t>
  </si>
  <si>
    <t>INE07Y701011</t>
  </si>
  <si>
    <t>SAEL21PS</t>
  </si>
  <si>
    <t>TVS Motor Company Limited (Preference Share)</t>
  </si>
  <si>
    <t>INE494B04019</t>
  </si>
  <si>
    <t>null</t>
  </si>
  <si>
    <t>Total exposure due to futures ( hedging positions) as a %age of net assets Nil</t>
  </si>
  <si>
    <t>IPCA Laboratories Limited</t>
  </si>
  <si>
    <t>INE571A01038</t>
  </si>
  <si>
    <t>BSEL02</t>
  </si>
  <si>
    <t>BSE Limited</t>
  </si>
  <si>
    <t>INE118H01025</t>
  </si>
  <si>
    <t>BHFO02</t>
  </si>
  <si>
    <t>Bharat Forge Limited</t>
  </si>
  <si>
    <t>INE465A01025</t>
  </si>
  <si>
    <t>Ajanta Pharma Limited</t>
  </si>
  <si>
    <t>INE031B01049</t>
  </si>
  <si>
    <t>TOPH02</t>
  </si>
  <si>
    <t>Torrent Pharmaceuticals Limited</t>
  </si>
  <si>
    <t>INE685A01028</t>
  </si>
  <si>
    <t>SSNL02</t>
  </si>
  <si>
    <t>INE148O01028</t>
  </si>
  <si>
    <t>LUPL02</t>
  </si>
  <si>
    <t>INE326A01037</t>
  </si>
  <si>
    <t>HINI02</t>
  </si>
  <si>
    <t>Hindalco Industries Limited</t>
  </si>
  <si>
    <t>INE038A01020</t>
  </si>
  <si>
    <t>Aurobindo Pharma Limited</t>
  </si>
  <si>
    <t>INE406A01037</t>
  </si>
  <si>
    <t>BIOC01</t>
  </si>
  <si>
    <t>Biocon Limited</t>
  </si>
  <si>
    <t>INE376G01013</t>
  </si>
  <si>
    <t>Deepak Fertilizers and Petrochemicals Corporation Limited</t>
  </si>
  <si>
    <t>INE501A01019</t>
  </si>
  <si>
    <t>SOEL02</t>
  </si>
  <si>
    <t>Solar Industries India Limited</t>
  </si>
  <si>
    <t>INE343H01029</t>
  </si>
  <si>
    <t>PRRC03</t>
  </si>
  <si>
    <t>Navin Fluorine International Limited</t>
  </si>
  <si>
    <t>INE048G01026</t>
  </si>
  <si>
    <t>ADHL01</t>
  </si>
  <si>
    <t>Aster DM Quality Care Limited</t>
  </si>
  <si>
    <t>INE914M01019</t>
  </si>
  <si>
    <t>FSN E-Commerce Ventures Limited</t>
  </si>
  <si>
    <t>INE388Y01029</t>
  </si>
  <si>
    <t>RACM01</t>
  </si>
  <si>
    <t>Rainbow Childrens Medicare Limited</t>
  </si>
  <si>
    <t>INE961O01016</t>
  </si>
  <si>
    <t>MCEX02</t>
  </si>
  <si>
    <t>Multi Commodity Exchange of India Limited</t>
  </si>
  <si>
    <t>INE745G01043</t>
  </si>
  <si>
    <t>NELA01</t>
  </si>
  <si>
    <t>Neuland Laboratories Limited</t>
  </si>
  <si>
    <t>INE794A01010</t>
  </si>
  <si>
    <t>GRAM01</t>
  </si>
  <si>
    <t>CreditAccess Grameen Limited</t>
  </si>
  <si>
    <t>INE741K01010</t>
  </si>
  <si>
    <t>Data Patterns (India) Limited</t>
  </si>
  <si>
    <t>INE0IX101010</t>
  </si>
  <si>
    <t>ELGI02</t>
  </si>
  <si>
    <t>Elgi Equipments Limited</t>
  </si>
  <si>
    <t>INE285A01027</t>
  </si>
  <si>
    <t>Usha Martin Limited</t>
  </si>
  <si>
    <t>INE228A01035</t>
  </si>
  <si>
    <t>CMPD01</t>
  </si>
  <si>
    <t>Central Mine Planning &amp; Design Institute Limited</t>
  </si>
  <si>
    <t>INE05HV01027</t>
  </si>
  <si>
    <t>Syrma SGS Technology Limited</t>
  </si>
  <si>
    <t>INE0DYJ01015</t>
  </si>
  <si>
    <t>Industrial Manufacturing</t>
  </si>
  <si>
    <t>CUBI02</t>
  </si>
  <si>
    <t>City Union Bank Limited</t>
  </si>
  <si>
    <t>INE491A01021</t>
  </si>
  <si>
    <t>BORO02</t>
  </si>
  <si>
    <t>BOROSIL RENEWABLES LIMITED</t>
  </si>
  <si>
    <t>INE666D01022</t>
  </si>
  <si>
    <t>The Great Eastern Shipping Company Limited</t>
  </si>
  <si>
    <t>INE017A01032</t>
  </si>
  <si>
    <t>Steel Authority of India Limited</t>
  </si>
  <si>
    <t>INE114A01011</t>
  </si>
  <si>
    <t>Ferrous Metals</t>
  </si>
  <si>
    <t>NMDC Limited</t>
  </si>
  <si>
    <t>INE584A01023</t>
  </si>
  <si>
    <t>Minerals &amp; Mining</t>
  </si>
  <si>
    <t>DCBL01</t>
  </si>
  <si>
    <t>DCB Bank Limited</t>
  </si>
  <si>
    <t>INE503A01015</t>
  </si>
  <si>
    <t>Finolex Cables Limited</t>
  </si>
  <si>
    <t>INE235A01022</t>
  </si>
  <si>
    <t>CEAT02</t>
  </si>
  <si>
    <t>CEAT Limited</t>
  </si>
  <si>
    <t>INE482A01020</t>
  </si>
  <si>
    <t>7.   Total dividend declared during period</t>
  </si>
  <si>
    <t>KOMA03</t>
  </si>
  <si>
    <t>Kotak Mahindra Bank Limited</t>
  </si>
  <si>
    <t>INE237A01036</t>
  </si>
  <si>
    <t>MNGF02</t>
  </si>
  <si>
    <t>Manappuram Finance Limited</t>
  </si>
  <si>
    <t>INE522D01027</t>
  </si>
  <si>
    <t>EFPL01</t>
  </si>
  <si>
    <t>Equitas Small Finance Bank Limited</t>
  </si>
  <si>
    <t>INE063P01018</t>
  </si>
  <si>
    <t>PHFP02</t>
  </si>
  <si>
    <t>PNB Housing Finance Limited</t>
  </si>
  <si>
    <t>INE572E01012</t>
  </si>
  <si>
    <t>HFFC02</t>
  </si>
  <si>
    <t>Home First Finance Company India Limited</t>
  </si>
  <si>
    <t>INE481N01025</t>
  </si>
  <si>
    <t>FSBF02</t>
  </si>
  <si>
    <t>Five Star Business Finance Limited</t>
  </si>
  <si>
    <t>INE128S01021</t>
  </si>
  <si>
    <t>FMPL01</t>
  </si>
  <si>
    <t>Fusion Finance Limited</t>
  </si>
  <si>
    <t>INE139R01012</t>
  </si>
  <si>
    <t>EDEL02</t>
  </si>
  <si>
    <t>Nuvama Wealth Management Limited</t>
  </si>
  <si>
    <t>INE531F01023</t>
  </si>
  <si>
    <t>STHE01</t>
  </si>
  <si>
    <t>Star Health And Allied Insurance Company Limited</t>
  </si>
  <si>
    <t>INE575P01011</t>
  </si>
  <si>
    <t>SOBA02</t>
  </si>
  <si>
    <t>The South Indian Bank Limited</t>
  </si>
  <si>
    <t>INE683A01023</t>
  </si>
  <si>
    <t>7.   Total dividend declared during the period</t>
  </si>
  <si>
    <t>Rating</t>
  </si>
  <si>
    <t>a) Listed/awaiting listing on Stock Exchanges</t>
  </si>
  <si>
    <t>b) Unlisted</t>
  </si>
  <si>
    <t>c) Foreign Securities and /or overseas ETF</t>
  </si>
  <si>
    <t>NTPC112</t>
  </si>
  <si>
    <t>7.58% NTPC Limited (21/08/2026)</t>
  </si>
  <si>
    <t>INE733E07KE8</t>
  </si>
  <si>
    <t>GOI7629</t>
  </si>
  <si>
    <t>6.94% Government of India (11/05/2036)</t>
  </si>
  <si>
    <t>IN0020260025</t>
  </si>
  <si>
    <t>GOI7411</t>
  </si>
  <si>
    <t>6.36% Government of India (16/02/2031)</t>
  </si>
  <si>
    <t>IN0020250141</t>
  </si>
  <si>
    <t>GOI6638</t>
  </si>
  <si>
    <t>6.9% Government of India (15/04/2065)</t>
  </si>
  <si>
    <t>IN0020250018</t>
  </si>
  <si>
    <t>Certificate of Deposit</t>
  </si>
  <si>
    <t>HDFB1034</t>
  </si>
  <si>
    <t>HDFC Bank Limited (22/01/2027)</t>
  </si>
  <si>
    <t>INE040A16IK8</t>
  </si>
  <si>
    <t>CRISIL A1+</t>
  </si>
  <si>
    <t>BKBA578</t>
  </si>
  <si>
    <t>Bank of Baroda (05/03/2027)</t>
  </si>
  <si>
    <t>INE028A16LR2</t>
  </si>
  <si>
    <t>CARE A1+</t>
  </si>
  <si>
    <t>PUBA1154</t>
  </si>
  <si>
    <t>Punjab National Bank (15/09/2026)</t>
  </si>
  <si>
    <t>INE160A16UT0</t>
  </si>
  <si>
    <t>Commercial Paper</t>
  </si>
  <si>
    <t>Treasury Bills</t>
  </si>
  <si>
    <t>Bills Re-Discounting</t>
  </si>
  <si>
    <t>Corporate Debt Market Development Fund</t>
  </si>
  <si>
    <t>CDMD50ME</t>
  </si>
  <si>
    <t>Corporate Debt Market Development Fund Class A2</t>
  </si>
  <si>
    <t>INF0RQ622028</t>
  </si>
  <si>
    <t>Portfolio Information</t>
  </si>
  <si>
    <t>Scheme Name :</t>
  </si>
  <si>
    <t>Description (if any)</t>
  </si>
  <si>
    <t>Annualised Portfolio YTM* :</t>
  </si>
  <si>
    <t>Macaulay Duration</t>
  </si>
  <si>
    <t>2.04 years</t>
  </si>
  <si>
    <t>Residual Maturity</t>
  </si>
  <si>
    <t>3.53 years</t>
  </si>
  <si>
    <t>As on (Date)</t>
  </si>
  <si>
    <t>31st July 2026</t>
  </si>
  <si>
    <t>6. Aggregate Investments by other schemes as on July 31,2026 Rs. 1409.57 Lakhs.</t>
  </si>
  <si>
    <t>Notes :-</t>
  </si>
  <si>
    <t xml:space="preserve">           Regular Plan IDCW Option</t>
  </si>
  <si>
    <t xml:space="preserve">           Regular Plan Growth Option</t>
  </si>
  <si>
    <t xml:space="preserve">           Direct Plan IDCW Option</t>
  </si>
  <si>
    <t xml:space="preserve">           Direct Plan Growth Option</t>
  </si>
  <si>
    <t>4.   Exposure to derivative instrument at the end of the period</t>
  </si>
  <si>
    <t>6.   Average Portfolio Maturity</t>
  </si>
  <si>
    <t>7.  Total dividend declared during period</t>
  </si>
  <si>
    <t>10.Total Exposure to repos in corporate debt</t>
  </si>
  <si>
    <t xml:space="preserve">11.Total Exposure to illiquid securities </t>
  </si>
  <si>
    <t>ITI Dynamic Term Fund</t>
  </si>
  <si>
    <t>6.49 years</t>
  </si>
  <si>
    <t>11.71 years</t>
  </si>
  <si>
    <t>6. Aggregate Investments by other schemes as on July 31,2026 Rs. 527.78 Lakhs.</t>
  </si>
  <si>
    <t>Direct Plan Annually IDCW Option</t>
  </si>
  <si>
    <t>Direct Plan Growth Option</t>
  </si>
  <si>
    <t>Direct Plan Half Yearly IDCW Option</t>
  </si>
  <si>
    <t>Direct Plan Monthly IDCW Option</t>
  </si>
  <si>
    <t>Direct Plan Quarterly IDCW Option</t>
  </si>
  <si>
    <t>Regular Plan Annually IDCW Option</t>
  </si>
  <si>
    <t>Regular Plan Growth Option</t>
  </si>
  <si>
    <t>Regular Plan Half Yearly IDCW Option</t>
  </si>
  <si>
    <t>Regular Plan Monthly IDCW Option</t>
  </si>
  <si>
    <t>Regular Plan Quarterly IDCW Option</t>
  </si>
  <si>
    <t>(Rs. per unit)</t>
  </si>
  <si>
    <t>8.  The Scheme did not declare any bonus during the half year ended  July 31, 2026.</t>
  </si>
  <si>
    <t>LARS02</t>
  </si>
  <si>
    <t>Larsen &amp; Toubro Limited</t>
  </si>
  <si>
    <t>INE018A01030</t>
  </si>
  <si>
    <t>Construction</t>
  </si>
  <si>
    <t>ADTH01</t>
  </si>
  <si>
    <t>Aditya Infotech Limited</t>
  </si>
  <si>
    <t>INE819V01029</t>
  </si>
  <si>
    <t>VATE03</t>
  </si>
  <si>
    <t>VA Tech Wabag Limited</t>
  </si>
  <si>
    <t>INE956G01038</t>
  </si>
  <si>
    <t>Other Utilities</t>
  </si>
  <si>
    <t>GAPA02</t>
  </si>
  <si>
    <t>Apar Industries Limited</t>
  </si>
  <si>
    <t>INE372A01015</t>
  </si>
  <si>
    <t>SAPH01</t>
  </si>
  <si>
    <t>Sai Life Sciences Limited</t>
  </si>
  <si>
    <t>INE570L01029</t>
  </si>
  <si>
    <t>KHIL01</t>
  </si>
  <si>
    <t>KSH International Limited</t>
  </si>
  <si>
    <t>INE987S01020</t>
  </si>
  <si>
    <t>VAML01</t>
  </si>
  <si>
    <t>Vedanta Aluminium Metal Limited</t>
  </si>
  <si>
    <t>INE1CDF01017</t>
  </si>
  <si>
    <t>ARVI01</t>
  </si>
  <si>
    <t>Arvind Limited</t>
  </si>
  <si>
    <t>INE034A01011</t>
  </si>
  <si>
    <t>NTPC01</t>
  </si>
  <si>
    <t>NTPC Limited</t>
  </si>
  <si>
    <t>INE733E01010</t>
  </si>
  <si>
    <t>PTIN01</t>
  </si>
  <si>
    <t>PTC Industries Limited</t>
  </si>
  <si>
    <t>INE596F01018</t>
  </si>
  <si>
    <t>TCSL01</t>
  </si>
  <si>
    <t>Tata Consultancy Services Limited</t>
  </si>
  <si>
    <t>INE467B01029</t>
  </si>
  <si>
    <t>BOCL01</t>
  </si>
  <si>
    <t>Linde India Limited</t>
  </si>
  <si>
    <t>INE473A01011</t>
  </si>
  <si>
    <t>HICO02</t>
  </si>
  <si>
    <t>Hindustan Copper Limited</t>
  </si>
  <si>
    <t>INE531E01026</t>
  </si>
  <si>
    <t>SPIL03</t>
  </si>
  <si>
    <t>Sun Pharmaceutical Industries Limited</t>
  </si>
  <si>
    <t>INE044A01036</t>
  </si>
  <si>
    <t>FIEM01</t>
  </si>
  <si>
    <t>FIEM Industries Limited</t>
  </si>
  <si>
    <t>INE737H01014</t>
  </si>
  <si>
    <t>CONB01</t>
  </si>
  <si>
    <t>Concord Biotech Limited</t>
  </si>
  <si>
    <t>INE338H01029</t>
  </si>
  <si>
    <t>POCA01</t>
  </si>
  <si>
    <t>Polycab India Limited</t>
  </si>
  <si>
    <t>INE455K01017</t>
  </si>
  <si>
    <t>ALLI02</t>
  </si>
  <si>
    <t>GE Vernova T&amp;D India Limited</t>
  </si>
  <si>
    <t>INE200A01026</t>
  </si>
  <si>
    <t>GNGE01</t>
  </si>
  <si>
    <t>GNG Electronics Ltd</t>
  </si>
  <si>
    <t>INE18JU01028</t>
  </si>
  <si>
    <t>IT - Hardware</t>
  </si>
  <si>
    <t>FEBA02</t>
  </si>
  <si>
    <t>The Federal Bank Limited</t>
  </si>
  <si>
    <t>INE171A01029</t>
  </si>
  <si>
    <t>INOI01</t>
  </si>
  <si>
    <t>Inox India Limited</t>
  </si>
  <si>
    <t>INE616N01034</t>
  </si>
  <si>
    <t>ULCC01</t>
  </si>
  <si>
    <t>UltraTech Cement Limited</t>
  </si>
  <si>
    <t>INE481G01011</t>
  </si>
  <si>
    <t>PREP01</t>
  </si>
  <si>
    <t>Prestige Estates Projects Limited</t>
  </si>
  <si>
    <t>INE811K01011</t>
  </si>
  <si>
    <t>SCIL02</t>
  </si>
  <si>
    <t>Cemindia Projects Ltd</t>
  </si>
  <si>
    <t>INE686A01026</t>
  </si>
  <si>
    <t>JYCN01</t>
  </si>
  <si>
    <t>Jyoti CNC Automation Ltd</t>
  </si>
  <si>
    <t>INE980O01024</t>
  </si>
  <si>
    <t>VISC02</t>
  </si>
  <si>
    <t>Vishnu Chemicals Limited</t>
  </si>
  <si>
    <t>INE270I01022</t>
  </si>
  <si>
    <t>BBGV02</t>
  </si>
  <si>
    <t>Billionbrains Garage Ventures Ltd</t>
  </si>
  <si>
    <t>INE0HOQ01053</t>
  </si>
  <si>
    <t>UCTI01</t>
  </si>
  <si>
    <t>Urban Company Ltd.</t>
  </si>
  <si>
    <t>INE0CAZ01013</t>
  </si>
  <si>
    <t>BHEL02</t>
  </si>
  <si>
    <t>Bharat Electronics Limited</t>
  </si>
  <si>
    <t>INE263A01024</t>
  </si>
  <si>
    <t>BOMA01</t>
  </si>
  <si>
    <t>Bank of Maharashtra</t>
  </si>
  <si>
    <t>INE457A01014</t>
  </si>
  <si>
    <t>FLIL03</t>
  </si>
  <si>
    <t>Filatex India Limited</t>
  </si>
  <si>
    <t>INE816B01035</t>
  </si>
  <si>
    <t>PGCI01</t>
  </si>
  <si>
    <t>Power Grid Corporation of India Limited</t>
  </si>
  <si>
    <t>INE752E01010</t>
  </si>
  <si>
    <t>VESU02</t>
  </si>
  <si>
    <t>Vesuvius India Limited</t>
  </si>
  <si>
    <t>INE386A01023</t>
  </si>
  <si>
    <t>BAJA01</t>
  </si>
  <si>
    <t>Bajaj Holdings &amp; Investment Limited</t>
  </si>
  <si>
    <t>INE118A01012</t>
  </si>
  <si>
    <t>KNPL01</t>
  </si>
  <si>
    <t>Knack Packaging Limited</t>
  </si>
  <si>
    <t>INE17QZ01016</t>
  </si>
  <si>
    <t>TEGA01</t>
  </si>
  <si>
    <t>Tega Industries Limited</t>
  </si>
  <si>
    <t>INE011K01018</t>
  </si>
  <si>
    <t>DICA03</t>
  </si>
  <si>
    <t>Diamond Power Infra Limited</t>
  </si>
  <si>
    <t>INE989C01038</t>
  </si>
  <si>
    <t>148534</t>
  </si>
  <si>
    <t>ITI Banking and PSU Debt Fund -Direct Pl Gr Option</t>
  </si>
  <si>
    <t>INF00XX01861</t>
  </si>
  <si>
    <t>Oracle Financial Services Software Limited</t>
  </si>
  <si>
    <t>Persistent Systems Limited</t>
  </si>
  <si>
    <t>8.   The Scheme did not declare any bonus during the half year ended  July 31, 2026.</t>
  </si>
  <si>
    <t>Total exposure due to futures ( hedging positions) as a %age of net assets</t>
  </si>
  <si>
    <t>ITI Focused Fund</t>
  </si>
  <si>
    <t>KRNH01</t>
  </si>
  <si>
    <t>KRN Heat Exchanger And Refrigeration Limited</t>
  </si>
  <si>
    <t>INE0Q3J01015</t>
  </si>
  <si>
    <t>FRHL01</t>
  </si>
  <si>
    <t>Fortis Healthcare Limited</t>
  </si>
  <si>
    <t>INE061F01013</t>
  </si>
  <si>
    <t>CARB02</t>
  </si>
  <si>
    <t>Graphite India Limited</t>
  </si>
  <si>
    <t>INE371A01025</t>
  </si>
  <si>
    <t>AIEL02</t>
  </si>
  <si>
    <t>AIA Engineering Limited</t>
  </si>
  <si>
    <t>INE212H01026</t>
  </si>
  <si>
    <t>WABT01</t>
  </si>
  <si>
    <t>ZF Commercial Vehicle Control Systems India Limited</t>
  </si>
  <si>
    <t>INE342J01019</t>
  </si>
  <si>
    <t>ANRA02</t>
  </si>
  <si>
    <t>Anant Raj Limited</t>
  </si>
  <si>
    <t>INE242C01024</t>
  </si>
  <si>
    <t>NAYV01</t>
  </si>
  <si>
    <t>NLC India Limited</t>
  </si>
  <si>
    <t>INE589A01014</t>
  </si>
  <si>
    <t>HALT02</t>
  </si>
  <si>
    <t>Hindustan Aeronautics Limited</t>
  </si>
  <si>
    <t>INE066F01020</t>
  </si>
  <si>
    <t>8.   The Scheme did not declare any bonus during the period ended July 31, 2026.</t>
  </si>
  <si>
    <t>JSWE01</t>
  </si>
  <si>
    <t>JSW Energy Limited</t>
  </si>
  <si>
    <t>INE121E01018</t>
  </si>
  <si>
    <t>KFIN01</t>
  </si>
  <si>
    <t>KFin Technologies Limited</t>
  </si>
  <si>
    <t>INE138Y01010</t>
  </si>
  <si>
    <t>JVSL04</t>
  </si>
  <si>
    <t>JSW Steel Limited</t>
  </si>
  <si>
    <t>INE019A01038</t>
  </si>
  <si>
    <t>SAMO03</t>
  </si>
  <si>
    <t>Sanghvi Movers Limited</t>
  </si>
  <si>
    <t>INE989A01032</t>
  </si>
  <si>
    <t>SHPU01</t>
  </si>
  <si>
    <t>Shakti Pumps (India) Limited</t>
  </si>
  <si>
    <t>INE908D01010</t>
  </si>
  <si>
    <t>SLIF01</t>
  </si>
  <si>
    <t>SBI Life Insurance Company Limited</t>
  </si>
  <si>
    <t>INE123W01016</t>
  </si>
  <si>
    <t>SENE01</t>
  </si>
  <si>
    <t>Siemens Energy India Limited</t>
  </si>
  <si>
    <t>INE1NPP01017</t>
  </si>
  <si>
    <t>LICH354</t>
  </si>
  <si>
    <t>7.9% LIC Housing Finance Limited (18/08/2026)</t>
  </si>
  <si>
    <t>INE115A07KE6</t>
  </si>
  <si>
    <t>KMBK891</t>
  </si>
  <si>
    <t>Kotak Mahindra Bank Limited (31/08/2026)</t>
  </si>
  <si>
    <t>INE237AD6075</t>
  </si>
  <si>
    <t>CANB1102</t>
  </si>
  <si>
    <t>Canara Bank (14/09/2026)</t>
  </si>
  <si>
    <t>INE476A16I42</t>
  </si>
  <si>
    <t>HDFB1013</t>
  </si>
  <si>
    <t>HDFC Bank Limited (10/09/2026)</t>
  </si>
  <si>
    <t>INE040A16HL8</t>
  </si>
  <si>
    <t>IBCL1187</t>
  </si>
  <si>
    <t>ICICI Bank Limited (15/09/2026)</t>
  </si>
  <si>
    <t>INE090AD6378</t>
  </si>
  <si>
    <t>ICRA A1+</t>
  </si>
  <si>
    <t>ICBR684</t>
  </si>
  <si>
    <t>ICICI Securities Limited (03/09/2026)</t>
  </si>
  <si>
    <t>INE763G14J98</t>
  </si>
  <si>
    <t>KOSE424</t>
  </si>
  <si>
    <t>Kotak Securities Limited (24/09/2026)</t>
  </si>
  <si>
    <t>INE028E14XG7</t>
  </si>
  <si>
    <t>NBAR910</t>
  </si>
  <si>
    <t>National Bank For Agriculture and Rural Development (04/09/2026)</t>
  </si>
  <si>
    <t>INE261F14PO1</t>
  </si>
  <si>
    <t>Treasury Bill</t>
  </si>
  <si>
    <t>TBIL2669</t>
  </si>
  <si>
    <t>91 Days Tbill (MD 17/09/2026)</t>
  </si>
  <si>
    <t>IN002026X115</t>
  </si>
  <si>
    <t>TBIL2665</t>
  </si>
  <si>
    <t>91 Days Tbill (MD 03/09/2026)</t>
  </si>
  <si>
    <t>IN002026X099</t>
  </si>
  <si>
    <t>38 days</t>
  </si>
  <si>
    <t>6. Aggregate Investments by other schemes as on July 31,2026 Rs. 950.61 Lakhs.</t>
  </si>
  <si>
    <t>Regular Plan Daily IDCW Option</t>
  </si>
  <si>
    <t xml:space="preserve">Regular Plan Fortnightly IDCW Option       </t>
  </si>
  <si>
    <t xml:space="preserve">Regular Plan Growth Option         </t>
  </si>
  <si>
    <t xml:space="preserve">Regular Plan Monthly IDCW Option                </t>
  </si>
  <si>
    <t xml:space="preserve">Regular Plan Annually IDCW Option               </t>
  </si>
  <si>
    <t xml:space="preserve">Regular Plan Weekly IDCW Option           </t>
  </si>
  <si>
    <t xml:space="preserve">Direct Plan Daily IDCW Option                 </t>
  </si>
  <si>
    <t xml:space="preserve">Direct Plan Fortnightly IDCW Option               </t>
  </si>
  <si>
    <t xml:space="preserve">Direct Plan Growth Option          </t>
  </si>
  <si>
    <t xml:space="preserve">Direct Plan Annually IDCW Option             </t>
  </si>
  <si>
    <t xml:space="preserve">Direct Plan Weekly IDCW Option       </t>
  </si>
  <si>
    <t>Plan Name</t>
  </si>
  <si>
    <t>8.  The Scheme did not declare any bonus during the period ended  July 31, 2026.</t>
  </si>
  <si>
    <t>BHHX01</t>
  </si>
  <si>
    <t>Bharti Hexacom Limited</t>
  </si>
  <si>
    <t>INE343G01021</t>
  </si>
  <si>
    <t>SULS01</t>
  </si>
  <si>
    <t>Supriya Lifescience Limited</t>
  </si>
  <si>
    <t>INE07RO01027</t>
  </si>
  <si>
    <t>MOFS03</t>
  </si>
  <si>
    <t>Motilal Oswal Financial Services Limited</t>
  </si>
  <si>
    <t>INE338I01027</t>
  </si>
  <si>
    <t>KEII02</t>
  </si>
  <si>
    <t>KEI Industries Limited</t>
  </si>
  <si>
    <t>INE878B01027</t>
  </si>
  <si>
    <t>CENT02</t>
  </si>
  <si>
    <t>Aditya Birla Real Estate Limited</t>
  </si>
  <si>
    <t>INE055A01016</t>
  </si>
  <si>
    <t>GLPH03</t>
  </si>
  <si>
    <t>Glenmark Pharmaceuticals Limited</t>
  </si>
  <si>
    <t>INE935A01035</t>
  </si>
  <si>
    <t>KPNE02</t>
  </si>
  <si>
    <t>Kirloskar Pneumatic Company Limited</t>
  </si>
  <si>
    <t>INE811A01020</t>
  </si>
  <si>
    <t>PHMI02</t>
  </si>
  <si>
    <t>The Phoenix Mills Limited</t>
  </si>
  <si>
    <t>INE211B01039</t>
  </si>
  <si>
    <t>MEDI01</t>
  </si>
  <si>
    <t>Park Medi World Limited</t>
  </si>
  <si>
    <t>INE119201023</t>
  </si>
  <si>
    <t>BLJH01</t>
  </si>
  <si>
    <t>Blue Jet Healthcare Ltd</t>
  </si>
  <si>
    <t>INE0KBH01020</t>
  </si>
  <si>
    <t>WENE01</t>
  </si>
  <si>
    <t>Waaree Energies Limited</t>
  </si>
  <si>
    <t>INE377N01017</t>
  </si>
  <si>
    <t>KAVY06</t>
  </si>
  <si>
    <t>Karur Vysya Bank Limited</t>
  </si>
  <si>
    <t>INE036D01028</t>
  </si>
  <si>
    <t>ESMC02</t>
  </si>
  <si>
    <t>PB Fintech Limited</t>
  </si>
  <si>
    <t>INE417T01026</t>
  </si>
  <si>
    <t>MAZG02</t>
  </si>
  <si>
    <t>Mazagon Dock Shipbuilders Limited</t>
  </si>
  <si>
    <t>INE249Z01020</t>
  </si>
  <si>
    <t>UNBI01</t>
  </si>
  <si>
    <t>Union Bank of India</t>
  </si>
  <si>
    <t>INE692A01016</t>
  </si>
  <si>
    <t>ELCO03</t>
  </si>
  <si>
    <t>Elecon Engineering Company Limited</t>
  </si>
  <si>
    <t>INE205B01031</t>
  </si>
  <si>
    <t>SRFL01</t>
  </si>
  <si>
    <t>SRF Limited</t>
  </si>
  <si>
    <t>INE647A01010</t>
  </si>
  <si>
    <t>SHAD01</t>
  </si>
  <si>
    <t>Shadowfax Technologies Limited</t>
  </si>
  <si>
    <t>INE12UN01015</t>
  </si>
  <si>
    <t>KACE03</t>
  </si>
  <si>
    <t>Kajaria Ceramics Limited</t>
  </si>
  <si>
    <t>INE217B01036</t>
  </si>
  <si>
    <t>THER02</t>
  </si>
  <si>
    <t>Thermax Limited</t>
  </si>
  <si>
    <t>INE152A01029</t>
  </si>
  <si>
    <t>SAGI01</t>
  </si>
  <si>
    <t>Sagility Limited</t>
  </si>
  <si>
    <t>INE0W2G01015</t>
  </si>
  <si>
    <t>JUFL02</t>
  </si>
  <si>
    <t>Jubilant Foodworks Limited</t>
  </si>
  <si>
    <t>INE797F01020</t>
  </si>
  <si>
    <t>NGEL01</t>
  </si>
  <si>
    <t>NTPC Green Energy Limited</t>
  </si>
  <si>
    <t>INE0ONG01011</t>
  </si>
  <si>
    <t>KSPL02</t>
  </si>
  <si>
    <t>KSB Limited</t>
  </si>
  <si>
    <t>INE999A01023</t>
  </si>
  <si>
    <t>RCAM01</t>
  </si>
  <si>
    <t>Nippon Life India Asset Management Limited</t>
  </si>
  <si>
    <t>INE298J01013</t>
  </si>
  <si>
    <t>INBK01</t>
  </si>
  <si>
    <t>Indian Bank</t>
  </si>
  <si>
    <t>INE562A01011</t>
  </si>
  <si>
    <t>BLTE01</t>
  </si>
  <si>
    <t>INE00H001014</t>
  </si>
  <si>
    <t>JSPL03</t>
  </si>
  <si>
    <t>Jindal Steel Limited</t>
  </si>
  <si>
    <t>INE749A01030</t>
  </si>
  <si>
    <t>Sansera Engineering Limited</t>
  </si>
  <si>
    <t>INE953O01021</t>
  </si>
  <si>
    <t>Standard Engineering Technology Ltd</t>
  </si>
  <si>
    <t>INE0M4D01010</t>
  </si>
  <si>
    <t>SUVP01</t>
  </si>
  <si>
    <t>Cohance Lifesciences Limited</t>
  </si>
  <si>
    <t>INE03QK01018</t>
  </si>
  <si>
    <t>Sobha Limited</t>
  </si>
  <si>
    <t>INE671H01015</t>
  </si>
  <si>
    <t>Aptus Value Housing Finance India Limited</t>
  </si>
  <si>
    <t>INE852O01025</t>
  </si>
  <si>
    <t>CSB Bank Limited</t>
  </si>
  <si>
    <t>INE679A01013</t>
  </si>
  <si>
    <t>Gandhar Oil Refinery (India) Limited</t>
  </si>
  <si>
    <t>INE717W01049</t>
  </si>
  <si>
    <t>P N Gadgil Jewellers Limited</t>
  </si>
  <si>
    <t>INE953R01016</t>
  </si>
  <si>
    <t>BIKAJI FOODS INTERNATIONAL LIMITED</t>
  </si>
  <si>
    <t>INE00E101023</t>
  </si>
  <si>
    <t>Housing &amp; Urban Development Corporation Limited</t>
  </si>
  <si>
    <t>INE031A01017</t>
  </si>
  <si>
    <t>Supreme Petrochem Limited</t>
  </si>
  <si>
    <t>INE663A01033</t>
  </si>
  <si>
    <t>Kaveri Seed Company Limited</t>
  </si>
  <si>
    <t>INE455I01029</t>
  </si>
  <si>
    <t>PG Electroplast Limited</t>
  </si>
  <si>
    <t>INE457L01029</t>
  </si>
  <si>
    <t>BEML Limited</t>
  </si>
  <si>
    <t>INE258A01024</t>
  </si>
  <si>
    <t>CCL Products (India) Limited</t>
  </si>
  <si>
    <t>INE421D01022</t>
  </si>
  <si>
    <t>ITC Hotels Limited</t>
  </si>
  <si>
    <t>INE379A01028</t>
  </si>
  <si>
    <t>CMS Info System Limited</t>
  </si>
  <si>
    <t>INE925R01014</t>
  </si>
  <si>
    <t>Central Depository Services (India) Limited</t>
  </si>
  <si>
    <t>INE736A01011</t>
  </si>
  <si>
    <t>ENGI02</t>
  </si>
  <si>
    <t>Engineers India Limited</t>
  </si>
  <si>
    <t>INE510A01028</t>
  </si>
  <si>
    <t>NBCC (India) Limited</t>
  </si>
  <si>
    <t>INE095N01031</t>
  </si>
  <si>
    <t>Mrs. Bectors Food Specialities Limited</t>
  </si>
  <si>
    <t>INE495P01020</t>
  </si>
  <si>
    <t>S.J.S. Enterprises Limited</t>
  </si>
  <si>
    <t>INE284S01014</t>
  </si>
  <si>
    <t>Sandhar Technologies Limited</t>
  </si>
  <si>
    <t>INE278H01035</t>
  </si>
  <si>
    <t>TDPS02</t>
  </si>
  <si>
    <t>TD Power Systems Limited</t>
  </si>
  <si>
    <t>INE419M01027</t>
  </si>
  <si>
    <t>Avalon Technologies Limited</t>
  </si>
  <si>
    <t>INE0LCL01028</t>
  </si>
  <si>
    <t>Page Industries Limited</t>
  </si>
  <si>
    <t>INE761H01022</t>
  </si>
  <si>
    <t>MDWL01</t>
  </si>
  <si>
    <t>Midwest Limited</t>
  </si>
  <si>
    <t>INE0XAD01024</t>
  </si>
  <si>
    <t>INE262H01021</t>
  </si>
  <si>
    <t>AMIO02</t>
  </si>
  <si>
    <t>Acutaas Chemicals Limited</t>
  </si>
  <si>
    <t>INE00FF01025</t>
  </si>
  <si>
    <t>QPEE01</t>
  </si>
  <si>
    <t>Quality Power Electrical Eqp Ltd</t>
  </si>
  <si>
    <t>INE0SII01026</t>
  </si>
  <si>
    <t>Powerica Limited</t>
  </si>
  <si>
    <t>INE921L01032</t>
  </si>
  <si>
    <t>Bajaj Finserv Limited</t>
  </si>
  <si>
    <t>INE918I01026</t>
  </si>
  <si>
    <t>Allied Blenders And Distillers Limited</t>
  </si>
  <si>
    <t>INE552Z01027</t>
  </si>
  <si>
    <t>Triveni Turbine Limited</t>
  </si>
  <si>
    <t>INE152M01016</t>
  </si>
  <si>
    <t>Triveni Engineering &amp; Industries Limited</t>
  </si>
  <si>
    <t>INE256C01024</t>
  </si>
  <si>
    <t>Triveni Power Transmission Limited</t>
  </si>
  <si>
    <t>INE2WKE01011</t>
  </si>
  <si>
    <t>Hindustan Petroleum Corporation Limited</t>
  </si>
  <si>
    <t>Hedging Positions through Futures as on July 31, 2026.:</t>
  </si>
  <si>
    <t>Total exposure due to futures ( hedging positions) as a %age of net assets:</t>
  </si>
  <si>
    <t xml:space="preserve">Other than Hedging Positions through Futures as on July 31, 2026.: </t>
  </si>
  <si>
    <t>For the period ended July 31, 2026. following details specified for other than hedging transactions through futures which have been squared off/expired: Nil</t>
  </si>
  <si>
    <t>Lloyds Metals And Energy Limited</t>
  </si>
  <si>
    <t>INE281B01032</t>
  </si>
  <si>
    <t>Tube Investments of India Limited</t>
  </si>
  <si>
    <t>INE974X01010</t>
  </si>
  <si>
    <t>INE881D01027</t>
  </si>
  <si>
    <t>Sundaram Finance Limited</t>
  </si>
  <si>
    <t>INE660A01013</t>
  </si>
  <si>
    <t>Ashok Leyland Limited</t>
  </si>
  <si>
    <t>INE208A01029</t>
  </si>
  <si>
    <t>JKCE01</t>
  </si>
  <si>
    <t>JK Cement Limited</t>
  </si>
  <si>
    <t>INE823G01014</t>
  </si>
  <si>
    <t>Vishal Mega Mart Limited</t>
  </si>
  <si>
    <t>INE01EA01019</t>
  </si>
  <si>
    <t>KEC International Limited</t>
  </si>
  <si>
    <t>INE389H01022</t>
  </si>
  <si>
    <t>Schaeffler India Limited</t>
  </si>
  <si>
    <t>INE513A01022</t>
  </si>
  <si>
    <t>GMR Airports Limited</t>
  </si>
  <si>
    <t>INE776C01039</t>
  </si>
  <si>
    <t>Supreme Industries Limited</t>
  </si>
  <si>
    <t>INE195A01028</t>
  </si>
  <si>
    <t>GlaxoSmithKline Pharmaceuticals Limited</t>
  </si>
  <si>
    <t>INE159A01016</t>
  </si>
  <si>
    <t>Mahindra &amp; Mahindra Financial Services Limited</t>
  </si>
  <si>
    <t>INE774D01024</t>
  </si>
  <si>
    <t>Coforge Limited</t>
  </si>
  <si>
    <t>INE591G01025</t>
  </si>
  <si>
    <t>Petronet LNG Limited</t>
  </si>
  <si>
    <t>INE347G01014</t>
  </si>
  <si>
    <t>Gas</t>
  </si>
  <si>
    <t>SMAW01</t>
  </si>
  <si>
    <t>Smartworks Coworking Spaces Ltd</t>
  </si>
  <si>
    <t>INE0NAZ01010</t>
  </si>
  <si>
    <t>3 days</t>
  </si>
  <si>
    <t>Regular Plan Fortnightly IDCW Option</t>
  </si>
  <si>
    <t>Regular Plan Weekly IDCW Option</t>
  </si>
  <si>
    <t>Direct Plan Daily IDCW Option</t>
  </si>
  <si>
    <t>Direct Plan Fortnightly IDCW Option</t>
  </si>
  <si>
    <t xml:space="preserve">Direct Plan Weekly IDCW Option </t>
  </si>
  <si>
    <t>8.  The Scheme did not declare any bonus during the period ended July 31, 2026.</t>
  </si>
  <si>
    <t>Cipla Limited</t>
  </si>
  <si>
    <t>INE059A01026</t>
  </si>
  <si>
    <t>Dr. Reddy's Laboratories Limited</t>
  </si>
  <si>
    <t>INE089A01031</t>
  </si>
  <si>
    <t>Mankind Pharma Limited</t>
  </si>
  <si>
    <t>INE634S01028</t>
  </si>
  <si>
    <t>Global Health Limited</t>
  </si>
  <si>
    <t>INE474Q01031</t>
  </si>
  <si>
    <t>Alkem Laboratories Limited</t>
  </si>
  <si>
    <t>INE540L01014</t>
  </si>
  <si>
    <t>Poly Medicure Limited</t>
  </si>
  <si>
    <t>INE205C01021</t>
  </si>
  <si>
    <t>Healthcare Equipment &amp; Supplies</t>
  </si>
  <si>
    <t>Piramal Pharma Limited</t>
  </si>
  <si>
    <t>INE0DK501011</t>
  </si>
  <si>
    <t>SHEP02</t>
  </si>
  <si>
    <t>Shaily Engineering Plastics Limited</t>
  </si>
  <si>
    <t>INE151G01028</t>
  </si>
  <si>
    <t>Healthcare Global Enterprises Limited</t>
  </si>
  <si>
    <t>INE075I01017</t>
  </si>
  <si>
    <t>Shilpa Medicare Limited</t>
  </si>
  <si>
    <t>INE790G01031</t>
  </si>
  <si>
    <t>MedPlus Health Services Limited</t>
  </si>
  <si>
    <t>INE804L01022</t>
  </si>
  <si>
    <t>Zydus Lifesciences Limited</t>
  </si>
  <si>
    <t>INE010B01027</t>
  </si>
  <si>
    <t>Syngene International Limited</t>
  </si>
  <si>
    <t>INE398R01022</t>
  </si>
  <si>
    <t>Caplin Point Laboratories Limited</t>
  </si>
  <si>
    <t>INE475E01026</t>
  </si>
  <si>
    <t>KENI01</t>
  </si>
  <si>
    <t>Kirloskar Oil Engines Limited</t>
  </si>
  <si>
    <t>INE146L01010</t>
  </si>
  <si>
    <t>GIND02</t>
  </si>
  <si>
    <t>Gabriel India Limited</t>
  </si>
  <si>
    <t>INE524A01029</t>
  </si>
  <si>
    <t>CRAF01</t>
  </si>
  <si>
    <t>Craftsman Automation Limited</t>
  </si>
  <si>
    <t>INE00LO01017</t>
  </si>
  <si>
    <t>TENN01</t>
  </si>
  <si>
    <t>Tenneco Clean Air India Limited</t>
  </si>
  <si>
    <t>INE19RI01016</t>
  </si>
  <si>
    <t>TGWL02</t>
  </si>
  <si>
    <t>Titagarh Rail Systems Limited</t>
  </si>
  <si>
    <t>INE615H01020</t>
  </si>
  <si>
    <t>INGE01</t>
  </si>
  <si>
    <t>Ingersoll Rand (India) Limited</t>
  </si>
  <si>
    <t>INE177A01018</t>
  </si>
  <si>
    <t>INKN01</t>
  </si>
  <si>
    <t>Inventurus Knowledge Solutions Limited</t>
  </si>
  <si>
    <t>INE115Q01022</t>
  </si>
  <si>
    <t>SHIP01</t>
  </si>
  <si>
    <t>Shipping Corporation Of India Limited</t>
  </si>
  <si>
    <t>INE109A01011</t>
  </si>
  <si>
    <t>PAPH01</t>
  </si>
  <si>
    <t>Paradeep Phosphates Limited</t>
  </si>
  <si>
    <t>INE088F01024</t>
  </si>
  <si>
    <t>TINV04</t>
  </si>
  <si>
    <t>Cholamandalam Financial Holdings Limited</t>
  </si>
  <si>
    <t>INE149A01033</t>
  </si>
  <si>
    <t>BIRJ01</t>
  </si>
  <si>
    <t>Birla Corporation Limited</t>
  </si>
  <si>
    <t>INE340A01012</t>
  </si>
  <si>
    <t>ITI Dynamic Term Fund -Direct Plan -Growth Option</t>
  </si>
  <si>
    <t>INF00XX01BC4</t>
  </si>
  <si>
    <t xml:space="preserve">Total exposure due to futures ( hedging positions) as a %age of net assets </t>
  </si>
  <si>
    <t>ITI Ultra Short Term Fund</t>
  </si>
  <si>
    <t>7.95% REC Limited (12/03/2027)</t>
  </si>
  <si>
    <t>INE020B08AH8</t>
  </si>
  <si>
    <t>7.53% UltraTech Cement Limited (21/08/2026)</t>
  </si>
  <si>
    <t>INE481G07190</t>
  </si>
  <si>
    <t>6.4% LIC Housing Finance Limited (30/11/2026)</t>
  </si>
  <si>
    <t>INE115A07PN6</t>
  </si>
  <si>
    <t>Indian Bank (24/06/2027)</t>
  </si>
  <si>
    <t>INE562A16RI6</t>
  </si>
  <si>
    <t>Axis Bank Limited (12/02/2027)</t>
  </si>
  <si>
    <t>INE238AD6CO4</t>
  </si>
  <si>
    <t>Small Industries Dev Bank of India (18/02/2027)</t>
  </si>
  <si>
    <t>INE556F16CB4</t>
  </si>
  <si>
    <t>HDFC Bank Limited (21/09/2026)</t>
  </si>
  <si>
    <t>INE040A16HR5</t>
  </si>
  <si>
    <t>National Bank For Agriculture and Rural Development (28/01/2027)</t>
  </si>
  <si>
    <t>INE261F16AH2</t>
  </si>
  <si>
    <t>Punjab National Bank (05/02/2027)</t>
  </si>
  <si>
    <t>INE160A16UE2</t>
  </si>
  <si>
    <t>ICICI Bank Limited (08/03/2027)</t>
  </si>
  <si>
    <t>INE090AD6295</t>
  </si>
  <si>
    <t>124 days</t>
  </si>
  <si>
    <t>126 days</t>
  </si>
  <si>
    <t>MOSU03</t>
  </si>
  <si>
    <t>Samvardhana Motherson International Limited</t>
  </si>
  <si>
    <t>INE775A01035</t>
  </si>
  <si>
    <t>CNAF02</t>
  </si>
  <si>
    <t>Zydus Wellness Limited</t>
  </si>
  <si>
    <t>INE768C01028</t>
  </si>
  <si>
    <t>MOMF03</t>
  </si>
  <si>
    <t>Capri Global Capital Limited</t>
  </si>
  <si>
    <t>INE180C01042</t>
  </si>
  <si>
    <t>KPTL02</t>
  </si>
  <si>
    <t>Kalpataru Projects International Limited</t>
  </si>
  <si>
    <t>INE220B01022</t>
  </si>
  <si>
    <t>MASP02</t>
  </si>
  <si>
    <t>Vardhman Textiles Limited</t>
  </si>
  <si>
    <t>INE825A01020</t>
  </si>
  <si>
    <t>9.95 times.</t>
  </si>
  <si>
    <t>4.64 times.</t>
  </si>
  <si>
    <t>0.77 times.</t>
  </si>
  <si>
    <t>0.86 times.</t>
  </si>
  <si>
    <t>1.86 times.</t>
  </si>
  <si>
    <t>1.49 times.</t>
  </si>
  <si>
    <t>1.07 times.</t>
  </si>
  <si>
    <t>0.54 times.</t>
  </si>
  <si>
    <t>1.28 times.</t>
  </si>
  <si>
    <t>0.5 times.</t>
  </si>
  <si>
    <t>1.06 times.</t>
  </si>
  <si>
    <t>1.08 times.</t>
  </si>
  <si>
    <t>0.49 times.</t>
  </si>
  <si>
    <t>1.27 times.</t>
  </si>
  <si>
    <t>1.76 times.</t>
  </si>
  <si>
    <t>8.  The Scheme did not declare any bonus during the period ended  July 31,2026.</t>
  </si>
  <si>
    <t>Total exposure due to futures (hedging positions) as a %age of net assets : -69.15%</t>
  </si>
  <si>
    <t>Other than Hedging Positions through Futures as on 31 July 2026 : Nil</t>
  </si>
  <si>
    <t>For the period 1 July 2026 to 31 July 2026, following non-hedging transactions through futures have been squared off/expired : Nil</t>
  </si>
  <si>
    <t>Hedging Position through Put Option as on  31 July 2026 : Nil</t>
  </si>
  <si>
    <t>For the period 1 July  2026 to 31 July  2026, hedging transactions through options which have been exercised/expired : Nil</t>
  </si>
  <si>
    <t>Other than Hedging Positions through Options as on  31 July 2026 : Nil</t>
  </si>
  <si>
    <t>For the period 1 July  2026 to 31 July  2026, non-hedging transactions through options have been exercised/expired : Nil</t>
  </si>
  <si>
    <t>Hedging Positions through Swaps as on  31 July 2026 : Nil</t>
  </si>
  <si>
    <t>For the period 1 July  2026 to 31 July 2026, hedging transactions through Swaps which have been squared off/expired : Nil</t>
  </si>
  <si>
    <t>Total exposure due to futures (hedging positions) as a %age of net assets : -3.62%</t>
  </si>
  <si>
    <t>Total exposure due to futures (non hedging positions) as a %age of net assets : 3.13%</t>
  </si>
  <si>
    <t>Hedging Position through Put Option as on  31 July 2026: Nil</t>
  </si>
  <si>
    <t>For the period 1 July 2026 to 31 July 2026, hedging transactions through options which have been exercised/expired : Nil</t>
  </si>
  <si>
    <t>Other than Hedging Positions through Options as on  31 July 2026: Nil</t>
  </si>
  <si>
    <t>For the period 1 July 2026 to 31 July 2026, non-hedging transactions through options have been exercised/expired : Nil</t>
  </si>
  <si>
    <t>Hedging Positions through Swaps as on  31 July 2026: Nil</t>
  </si>
  <si>
    <t>For the period 1 July 2026 to 31 July 2026, hedging transactions through Swaps which have been squared off/expired : Nil</t>
  </si>
  <si>
    <t>Total exposure due to futures (non hedging positions) as a %age of net assets : 5.68%</t>
  </si>
  <si>
    <t>Other than Hedging Positions through Options as on 31 July 2026: Nil</t>
  </si>
  <si>
    <t xml:space="preserve">For the period 1 July 2026 to 31 July 2026, non-hedging transactions through options have been exercised/expired : </t>
  </si>
  <si>
    <t>Total exposure due to futures (non hedging positions) as a %age of net assets : 4.36%</t>
  </si>
  <si>
    <t>Total exposure due to futures (non hedging positions) as a %age of net assets : 1.33%</t>
  </si>
  <si>
    <t>Total exposure due to futures (non hedging positions) as a %age of net assets : 2.96%</t>
  </si>
  <si>
    <t>For the period 1 July 2026 to 31 July 2026, non-hedging transactions through options have been exercised/expired :</t>
  </si>
  <si>
    <t>Total exposure due to futures (non hedging positions) as a %age of net assets : 0.66%</t>
  </si>
  <si>
    <t>Total exposure due to futures (non hedging positions) as a %age of net assets : 2.11%</t>
  </si>
  <si>
    <t>11. With reference to SEBI master circular HO/24/13/11(1)2026-IMD-POD-1/I/7602/2026 dated March  20,2026 following is the disclosure :</t>
  </si>
  <si>
    <t>The investment objective of the Scheme is to generate income by predominantly investing in arbitrage opportunities in the cash and the derivative segments of the equity markets and the arbitrage opportunities available within the derivative segment and by investing the balance in debt and money market instruments. However, there is no assurance that the investment objective of the scheme will be realized.</t>
  </si>
  <si>
    <t xml:space="preserve">In line with SEBI Circular dated August 31, 2021, the name of the scheme's benchmark index and its riskometer is also provided below for information </t>
  </si>
  <si>
    <t>Benchmark name - NIFTY 50 Arbitrage Index</t>
  </si>
  <si>
    <t>Benchmark Risko-meter</t>
  </si>
  <si>
    <t>The investment objective of the Scheme is to seek capital appreciation by 
investing in equity and equity related securities and fixed income instruments. The allocation between equity instruments and fixed income will be managed dynamically so as to provide investors with long term capital appreciation.
However, there can be no assurance that the investment objective of the scheme will be realized.</t>
  </si>
  <si>
    <t>Benchmark name - Nifty 50 Hybrid Composite Debt 50:50 Index</t>
  </si>
  <si>
    <t>The investment objective of the scheme is to seek to generate long term capital appreciation by investing substantially in a portfolio of equity and equity related instruments by following value investing strategy.
However, there can be no assurance that the investment objective of the scheme would be achieved.</t>
  </si>
  <si>
    <t>Benchmark name - Nifty India Consumption (TRI)</t>
  </si>
  <si>
    <t>Benchmark Risk-o-meter</t>
  </si>
  <si>
    <t>Benchmark name - Nifty 500 (TRI)</t>
  </si>
  <si>
    <t>The investment objective of the scheme is to generate long-term capital 
appreciation from a portfolio that is invested predominantly in equity and equity related securities of companies engaged in banking and financial services.
However, there can be no assurance that the investment objective of the 
scheme would be achieved.</t>
  </si>
  <si>
    <t>Benchmark name - Nifty Financial Services TRI</t>
  </si>
  <si>
    <t>The investment objective of the Scheme is to generate income / capital 
appreciation through investments in debt and money market instruments
consisting predominantly of securities issued by entities such as Scheduled 
Commercial Banks(SCBs), Public Sector undertakings(PSUs), Public Financial 
Institutions(PFIs) and Municipal Bonds.
However, there can be no assurance or guarantee that the investment objective of the scheme would be achieved.</t>
  </si>
  <si>
    <t>Benchmark name - CRISIL Banking and PSU Debt A-II Index</t>
  </si>
  <si>
    <t>In line with SEBI circular dated June 7, 2021, PotentialRisk Class (PRC) matrix for the scheme is provided below for information</t>
  </si>
  <si>
    <t>The investment objective of the Scheme is to maximise returns through an 
active management of a portfolio comprising of debt and money market 
instruments. However, there can be no assurance that the investment objective of the scheme will be achieved.</t>
  </si>
  <si>
    <t>Benchmark name - CRISIL Dynamic Bond A-III Index</t>
  </si>
  <si>
    <t>In line with SEBI circular dated June 7, 2021, Potential Risk Class (PRC) matrix for the scheme is provided below for information</t>
  </si>
  <si>
    <t>The investment objective of the scheme is to generate long-term capital 
appreciation from a diversified portfolio that dynamically invests in equity and equity-related securities of companies across various market capitalisation. 
However, there can be no assurance that the investment objective of the scheme would be achieved.</t>
  </si>
  <si>
    <t>Benchmark name - Nifty 500 TRI</t>
  </si>
  <si>
    <t>The investment objective of the scheme is to seek to generate long term capital appreciation by investing in a concentrated portfolio of equity &amp; equity related instruments of upto 30 companies across market capitalization. However, there can be no assurance that the investment objective of the scheme would be achieved.</t>
  </si>
  <si>
    <t>The investment objective of the Scheme is to seek to generate long term 
capital appreciation by predominantly investing in equity and equity related 
securities of large cap stocks.
However, there can be no assurance that the investment objective of the 
scheme would be achieved.</t>
  </si>
  <si>
    <t>Benchmark name - Nifty 100 TRI</t>
  </si>
  <si>
    <t>The investment objective of the Scheme is to provide reasonable returns, 
commensurate with low risk while providing a high level of liquidity, through a 
portfolio of money market and debt securities. However, there can be no
assurance that the investment objective of the scheme will be realized.</t>
  </si>
  <si>
    <t>Benchmark name -  CRISIL Liquid Debt A-I Index</t>
  </si>
  <si>
    <t>* The revised name is effect from April 03, 2023. Previous benchmark name was CRISIL Liquid Fund AI Index.</t>
  </si>
  <si>
    <t>The investment objective of the Scheme is to seek to generate long term capital appreciation by investing in equity and equity related securities of large cap &amp; mid cap stocks. However, there can be no assurance that the investment objective of the scheme would be achieved</t>
  </si>
  <si>
    <t xml:space="preserve">Benchmark name - NIFTY LARGE - MIDCAP 250 </t>
  </si>
  <si>
    <t>To provide long-term capital appreciation by investing predominantly in equity and equity related securities. However, there is no assurance or guarantee that the investment objective of the Scheme will be achieved. The scheme does not assure or guarantee any returns.</t>
  </si>
  <si>
    <t>The investment objective of the Scheme is to generate long-term capital 
appreciation from a diversified portfolio that predominantly invests in equity and equity-related securities of companies across various market capitalisation.
However, there can be no assurance that the investment objective of the scheme would be achieved.</t>
  </si>
  <si>
    <t>Benchmark name - Nifty 500 Multi Cap 50:25:25 TRI</t>
  </si>
  <si>
    <t>The investment objective of the Scheme is to seek to generate long term 
capital appreciation by predominantly investing in equity and equity related 
securities of mid cap stocks.
However, there can be no assurance that the investment objective of the 
scheme would be achieved.</t>
  </si>
  <si>
    <t>Benchmark name - Nifty Mid Cap 150 TRI</t>
  </si>
  <si>
    <t>The investment objective of the Scheme is to provide reasonable returns 
commensurate with low risk and providing a high level of liquidity, through 
investments made primarily in overnight securities having maturity of 1 
business day. However, there can be no assurance or guarantee that the
investment objective of the scheme would be achieved.</t>
  </si>
  <si>
    <t>Benchmark name - CRISIL Liquid Overnight Index</t>
  </si>
  <si>
    <t>* The revised name is effect from April 03, 2023. Previous benchmark name was CRISIL Overnight Fund AI Index.</t>
  </si>
  <si>
    <t>The investment objective of the scheme is to seek to generate long term capital appreciation through investing in equity and equity related securities of companies engaged in Pharma and Healthcare. However, there can be no 
assurance that the investment objective of the scheme would be achieved.</t>
  </si>
  <si>
    <t>Benchmark name - Nifty Healthcare TRI</t>
  </si>
  <si>
    <t>The investment objective of the Scheme is to generate capital appreciation by predominantly investing in equity and equity related securities of small cap companies.
However, there can be no assurance that the investment objective of the scheme would be achieved.</t>
  </si>
  <si>
    <t>Benchmark name - Nifty Smallcap 250 TRI</t>
  </si>
  <si>
    <t>The investment objective of the Scheme is to generate regular income and capital
appreciation through investment in a portfolio of short-term debt &amp; money market 
instruments such that the Macaulay duration of the portfolio is between 3 - 6 months. 
However, there can be no assurance or guarantee that the investment objective of the scheme would be achieved</t>
  </si>
  <si>
    <t>Benchmark name - CRISIL Ultra Short Duration Debt A-I Index</t>
  </si>
  <si>
    <t>* The revised name is effect from April 03, 2023. Previous benchmark name was CRISIL Ultra Short Duration Fund AI Index.</t>
  </si>
  <si>
    <t>9. With reference to SEBI master circular HO/24/13/11(1)2026-IMD-POD-1/I/7602/2026 dated March  20,2026 following is the disclosure :</t>
  </si>
  <si>
    <t>9. With reference to SEBI master circular HO/24/13/11(1)2026-IMD-POD-1/I/7602/2026 dated March 20,2026 following is the disclosure :</t>
  </si>
  <si>
    <t>Value of Investment of Rs.10,000</t>
  </si>
  <si>
    <t>Period</t>
  </si>
  <si>
    <t>Fund Returns (%)</t>
  </si>
  <si>
    <t>Benchmark Returns (%)</t>
  </si>
  <si>
    <t>Additional Benchmark Returns (%)</t>
  </si>
  <si>
    <t>Fund (Rs)</t>
  </si>
  <si>
    <t>Benchmark (Rs)</t>
  </si>
  <si>
    <t>Additional Benchmark (Rs)</t>
  </si>
  <si>
    <t>ITI Overnight Fund - Regular - Growth</t>
  </si>
  <si>
    <t>Last 7 days</t>
  </si>
  <si>
    <t>Last 15 days</t>
  </si>
  <si>
    <t>Last 1 Month</t>
  </si>
  <si>
    <t>Last 3 Months</t>
  </si>
  <si>
    <t>Last 6 Months</t>
  </si>
  <si>
    <t>Last 1 Year</t>
  </si>
  <si>
    <t>Last 3 Years</t>
  </si>
  <si>
    <t>Last 5 Years</t>
  </si>
  <si>
    <t>Since Inception</t>
  </si>
  <si>
    <t>ITI Overnight Fund - Direct - Growth</t>
  </si>
  <si>
    <r>
      <t xml:space="preserve">Past performance may or may not be sustained in future. Different Plans i.e. Regular Plan and Direct Plan under the scheme have different expense structure. Benchmark: CRISIL Liquid Overnight Index # Additional Benchmark: CRISIL 1 Year T-Bill Index.  
Fund Manager: Mr. Laukik Bagwe (Since 01-Feb-25)
Returns less than 1 year period are simple annualized and greater than 1 year are compounded annualized. Face Value per unit: Rs. 1000.
</t>
    </r>
    <r>
      <rPr>
        <b/>
        <sz val="9"/>
        <rFont val="Arial"/>
        <family val="2"/>
      </rPr>
      <t>ITI Overnight Fund NAV as on July 31, 2026:  Rs. 1376.2429 (Regular Growth Option), Rs. 1385.6149 (Direct Growth Option)</t>
    </r>
  </si>
  <si>
    <t xml:space="preserve">This product is suitable for investor who are seeking </t>
  </si>
  <si>
    <t>Scheme Risk o meter</t>
  </si>
  <si>
    <t>Benchmark Name</t>
  </si>
  <si>
    <t>Benchmark Risk o meter</t>
  </si>
  <si>
    <t>Regular income with low risk and high level of
liquidity
Investment in money market and debt instruments
with overnight maturity
^Investors should consult their financial advisers if in
doubt about whether the product is suitable for them</t>
  </si>
  <si>
    <t>CRISIL Liquid Overnight Index</t>
  </si>
  <si>
    <t xml:space="preserve">The riskometer is based on the scheme portfolio dated 31 July 2026. </t>
  </si>
  <si>
    <t>ITI Liquid Fund - Regular - Growth</t>
  </si>
  <si>
    <t>ITI Liquid Fund - Direct - Growth</t>
  </si>
  <si>
    <r>
      <t xml:space="preserve">Past performance may or may not be sustained in future. Different Plans i.e. Regular Plan and Direct Plan under the scheme have different expense structure. Benchmark: CRISIL Liquid Debt A-I Index # Additional Benchmark: CRISIL 1 Year T-Bill Index.  
Fund Manager: Mr. Laukik Bagwe (Since 01-Feb-25)
Returns less than 1 year period are simple annualized and greater than 1 year are compounded annualized. Value per unit: Rs. 1000.
</t>
    </r>
    <r>
      <rPr>
        <b/>
        <sz val="9"/>
        <rFont val="Arial"/>
        <family val="2"/>
      </rPr>
      <t>ITI Liquid Fund NAV as on July 31, 2026:  Rs. 1449.3125 (Regular Growth Option), Rs. 1463.8015 (Direct Growth Option)</t>
    </r>
  </si>
  <si>
    <t>Income over short term.
Investment in money market and debt instruments.
^Investors should consult their financial advisers if in
doubt about whether the product is suitable for them.</t>
  </si>
  <si>
    <t>CRISIL Liquid Debt A-I Index</t>
  </si>
  <si>
    <t>ITI Banking and PSU Debt Fund</t>
  </si>
  <si>
    <t>ITI Banking and PSU Debt Fund - Regular - Growth</t>
  </si>
  <si>
    <t>ITI Banking and PSU Debt Fund - Direct - Growth</t>
  </si>
  <si>
    <r>
      <t xml:space="preserve">Past performance may or may not be sustained in future. Different Plans i.e. Regular Plan and Direct Plan under the scheme have different expense structure. Benchmark: CRISIL Banking and PSU Debt A-II Index # Additional Benchmark: CRISIL 10 Year Gilt Index
Fund Manager: Mr. Laukik Bagwe (Since 01-Feb-25). 
Face Value per unit: Rs. 10.
</t>
    </r>
    <r>
      <rPr>
        <b/>
        <sz val="9"/>
        <rFont val="Arial"/>
        <family val="2"/>
      </rPr>
      <t>ITI Banking and PSU Debt Fund NAV as on July 31, 2026:  Rs. 13.7220 (Regular Growth Option), Rs. 14.1637 (Direct Growth Option)</t>
    </r>
  </si>
  <si>
    <t>Regular income over short to medium term
Investments in debt and money market instruments,
consisting predominantly of securities issued by Banks,
Public Sector undertakings, Public Financial Institutions &amp;
Municipal Bonds
^Investors should consult their financial advisers if in doubt
about whether the product is suitable for them.</t>
  </si>
  <si>
    <t>CRISIL Banking and PSU Debt A-II Index</t>
  </si>
  <si>
    <t>ITI ELSS Tax Saver Fund - Regular - Growth</t>
  </si>
  <si>
    <t>ITI ELSS Tax Saver Fund - Direct - Growth</t>
  </si>
  <si>
    <r>
      <t xml:space="preserve">Past performance may or may not be sustained in future. Different Plans i.e. Regular Plan and Direct Plan under the scheme have different expense structure. Benchmark: Nifty 500 TRI # Additional Benchmark: Nifty 50 TRI. 
Fund Managers: Mr. Alok Ranjan (Since 04-Nov-24) and Mr. Dhimant Shah (Since 01-Dec-2022). 
Face Value per unit: Rs. 10.
</t>
    </r>
    <r>
      <rPr>
        <b/>
        <sz val="9"/>
        <rFont val="Arial"/>
        <family val="2"/>
      </rPr>
      <t>ITI ELSS Tax Saver Fund NAV as on July 31, 2026:  Rs. 25.1619 (Regular Growth Option), Rs. 28.7540 (Direct Growth Option)</t>
    </r>
  </si>
  <si>
    <t>Capital appreciation over long term
Investment in equity and equity related securities
^Investors should consult their financial advisers if in
doubt about whether the product is suitable for them.</t>
  </si>
  <si>
    <t>Nifty 500 TRI</t>
  </si>
  <si>
    <t>ITI Balanced Advantage Fund - Regular - Growth</t>
  </si>
  <si>
    <t>ITI Balanced Advantage Fund - Direct - Growth</t>
  </si>
  <si>
    <r>
      <t xml:space="preserve">Past performance may or may not be sustained in future. Different Plans i.e. Regular Plan and Direct Plan under the scheme have different expense structure. Benchmark: Nifty 50 Hybrid Composite Debt 50:50 Index # Additional Benchmark: Nifty 50 TRI. 
Fund Managers: Mr. Nilay Dalal (since08-May-26),  Mr. Laukik Bagwe (Since 01-Feb-25) &amp; Mr. Animesh Singh (Since 08-May-26)  Face Value per unit: Rs. 10.
</t>
    </r>
    <r>
      <rPr>
        <b/>
        <sz val="9"/>
        <rFont val="Arial"/>
        <family val="2"/>
      </rPr>
      <t>ITI Balanced Advantage Fund NAV as on July 31, 2026:  Rs. 14.3588 (Regular Growth Option), Rs. 16.3077 (Direct Growth Option)</t>
    </r>
  </si>
  <si>
    <t>Capital appreciation while generating income over
medium to long term
Dynamic Asset allocation between equity, equity related
Instruments and fixed income instruments so as to provide with long term capital appreciation
^Investors should consult their financial advisers if in doubt about whether the product is suitable for them</t>
  </si>
  <si>
    <t xml:space="preserve"> Nifty 50 Hybrid Composite Debt 50:50 Index</t>
  </si>
  <si>
    <t>ITI Multi Cap Fund - Regular - Growth</t>
  </si>
  <si>
    <t>ITI Multi Cap Fund - Direct - Growth</t>
  </si>
  <si>
    <r>
      <t xml:space="preserve">
Past performance may or may not be sustained in future. Different Plans i.e. Regular Plan and Direct Plan under the scheme have different expense structure. Benchmark: Nifty 500 Multicap 50:25:25 TRI # Additional Benchmark: Nifty 50 TRI.
Fund Managers: Mr. Dhimant Shah (Since 08-Aug-22) and Mr. Alok Ranjan (Since 08-May-2026).
Face Value per unit: Rs. 10
</t>
    </r>
    <r>
      <rPr>
        <b/>
        <sz val="9"/>
        <rFont val="Arial"/>
        <family val="2"/>
      </rPr>
      <t>ITI Multi Cap Fund NAV as on July 31, 2026: Rs. 25.5084 (Regular Growth Option), Rs. 29.2728 (Direct Growth Option)</t>
    </r>
    <r>
      <rPr>
        <sz val="9"/>
        <rFont val="Arial"/>
        <family val="2"/>
      </rPr>
      <t xml:space="preserve">
</t>
    </r>
  </si>
  <si>
    <t>Long-term capital growth
Investment in equity and equity-related securities
of companies across various market capitalization
^Investors should consult their financial advisers if in
doubt about whether the product is suitable for them.</t>
  </si>
  <si>
    <t>Nifty 500 Multi Cap 50:25:25 TRI</t>
  </si>
  <si>
    <t>ITI Arbitrage Fund - Regular - Growth</t>
  </si>
  <si>
    <t>ITI Arbitrage Fund - Direct - Growth</t>
  </si>
  <si>
    <r>
      <t xml:space="preserve">Past performance may or may not be sustained in future. Different Plans i.e. Regular Plan and Direct Plan under the scheme have different expense structure. Benchmark: Nifty 50 Arbitrage Index # Additional Benchmark: CRISIL 1 Year T-Bill Index. 
Fund Managers: Mr. Vikas Nathani (Since 01-Jan-24) Mr. Animesh Singh (since 08-May-2026) &amp;  Mr. Laukik Bagwe (Since 01-Feb-25).
 Face Value per unit: Rs. 10.
</t>
    </r>
    <r>
      <rPr>
        <b/>
        <sz val="9"/>
        <rFont val="Arial"/>
        <family val="2"/>
      </rPr>
      <t>ITI Arbitrage Fund Fund NAV as on July 31, 2026:  Rs. 13.7721 (Regular Growth Option), Rs. 14.4940 (Direct Growth Option)</t>
    </r>
  </si>
  <si>
    <t>To generate income by predominantly investing in arbitrage opportunities
Investments predominantly in arbitrage opportunities in the cash and derivative segments of the equity markets and the arbitrage opportunities available within the derivative segment and by investing the balance in debt and money market instruments
^Investors should consult their financial advisers if in doubt about whether the product is suitable for them.</t>
  </si>
  <si>
    <t>NIFTY 50 Arbitrage Index</t>
  </si>
  <si>
    <t>ITI Small Cap Fund - Regular - Growth</t>
  </si>
  <si>
    <t>ITI Small Cap Fund - Direct - Growth</t>
  </si>
  <si>
    <r>
      <t xml:space="preserve">Past performance may or may not be sustained in future. Different Plans i.e. Regular Plan and Direct Plan under the scheme have different expense structure. Benchmark: Nifty Small Cap 250 TRI# Additional Benchmark: Nifty 50 TRI. 
Fund Managers: Mr. Dhimant Shah (Since 08-Aug-2022) and Mr. Alok Ranjan (Since 08-May-2026).  
Face Value per unit: Rs. 10.
</t>
    </r>
    <r>
      <rPr>
        <b/>
        <sz val="9"/>
        <rFont val="Arial"/>
        <family val="2"/>
      </rPr>
      <t>ITI Small Cap Fund NAV as on July 31, 2026:  Rs. 32.5544 (Regular Growth Option), Rs. 36.6914 (Direct Growth Option)</t>
    </r>
  </si>
  <si>
    <t>Capital appreciation over long term
Investment in a diversified portfolio predominantly
consisting of equity and equity related
instruments of small cap companies
^Investors should consult their financial advisers if in
doubt about whether the product is suitable for them.</t>
  </si>
  <si>
    <t xml:space="preserve">Nifty Smallcap 250 TRI </t>
  </si>
  <si>
    <t>ITI Large Cap Fund - Regular - Growth</t>
  </si>
  <si>
    <t>ITI Large Cap Fund - Direct - Growth</t>
  </si>
  <si>
    <r>
      <t xml:space="preserve">Past performance may or may not be sustained in future. Different Plans i.e. Regular Plan and Direct Plan under the scheme have different expense structure. Benchmark: Nifty  100 TRI # Additional Benchmark: Nifty 50 TRI. 
Fund Managers: Mr. Alok Ranjan (Since 04-Nov-2024) and Mr. Nilay Dalal (Since 08-May-2026).  
Face Value per unit: Rs. 10.
</t>
    </r>
    <r>
      <rPr>
        <b/>
        <sz val="9"/>
        <rFont val="Arial"/>
        <family val="2"/>
      </rPr>
      <t>ITI Large Cap Fund NAV as on July 31, 2026: Rs. 17.3964 (Regular Growth Option), Rs. 19.4605 (Direct Growth Option)</t>
    </r>
  </si>
  <si>
    <t>Capital appreciation over long term
Investment in equity and equity related
instruments of large cap companies
^Investors should consult their financial advisers if in
doubt about whether the product is suitable for them.</t>
  </si>
  <si>
    <t>Nifty 100 TRI</t>
  </si>
  <si>
    <t>ITI Mid Cap Fund- Regular - Growth</t>
  </si>
  <si>
    <t>ITI Mid Cap Fund - Direct - Growth</t>
  </si>
  <si>
    <r>
      <t xml:space="preserve">Past performance may or may not be sustained in future. Different Plans i.e. Regular Plan and Direct Plan under the scheme have different expense structure. Benchmark: Nifty  Midcap 150 TRI # Additional Benchmark: Nifty 50 TRI. 
Fund Managers: Mr. Alok Ranjan (Since 08-May-2026) and Mr. Dhimant Shah (Since 01-Oct-2022).  
Face Value per unit: Rs. 10. 
</t>
    </r>
    <r>
      <rPr>
        <b/>
        <sz val="9"/>
        <rFont val="Arial"/>
        <family val="2"/>
      </rPr>
      <t>ITI Mid Cap Fund NAV as on July 31, 2026:  Rs. 23.1108 (Regular Growth Option), Rs. 25.6622 (Direct Growth Option)</t>
    </r>
  </si>
  <si>
    <t>Capital appreciation over long term
Investment in a diversified portfolio predominantly
consisting of equity and equity related instruments
of mid cap companies
^Investors should consult their financial advisers if in
doubt about whether the product is suitable for them.</t>
  </si>
  <si>
    <t xml:space="preserve">Nifty Mid Cap 150 TRI </t>
  </si>
  <si>
    <t>ITI Ultra Short Term Fund- Regular - Growth</t>
  </si>
  <si>
    <t>ITI Ultra Short Term Fund - Direct - Growth</t>
  </si>
  <si>
    <r>
      <t xml:space="preserve">Past performance may or may not be sustained in future. Different Plans i.e. Regular Plan and Direct Plan under the scheme have different expense structure. Benchmark: CRISIL Ultra Short Duration Debt A-I Index # Additional Benchmark: CRISIL 1 Year T-Bill.
Fund Manager- Mr. Laukik Bagwe (Since 01-Feb-25).  Face Value per unit: Rs. 1000.
</t>
    </r>
    <r>
      <rPr>
        <b/>
        <sz val="9"/>
        <rFont val="Arial"/>
        <family val="2"/>
      </rPr>
      <t>ITI Ultra Short Term Fund NAV as on July 31, 2026:  Rs. 1312.5269 (Regular Growth Option), Rs. 1369.7158 (Direct Growth Option)</t>
    </r>
  </si>
  <si>
    <t>Regular income over short term
Investments in debt and money market
instruments, such that the Macaulay duration of
the portfolio is between 3 months - 6 months.
^Investors should consult their financial advisers if in
doubt about whether the product is suitable for them.</t>
  </si>
  <si>
    <t>CRISIL Ultra Short Duration Debt A-I Index</t>
  </si>
  <si>
    <t>ITI Value Fund- Regular - Growth</t>
  </si>
  <si>
    <t>ITI Value Fund - Direct - Growth</t>
  </si>
  <si>
    <r>
      <t xml:space="preserve">Past performance may or may not be sustained in future. Different Plans i.e. Regular Plan and Direct Plan under the scheme have different expense structure. Benchmark: Nifty 500 TRI # Additional Benchmark: Nifty 50 TRI. 
Fund Managers:Mr. Nilay Dalal (since 08-May-26) and Mr. Dhimant Shah (since 01-Dec-22).  
Face Value per unit: Rs. 10. 
</t>
    </r>
    <r>
      <rPr>
        <b/>
        <sz val="9"/>
        <rFont val="Arial"/>
        <family val="2"/>
      </rPr>
      <t>ITI Value Fund NAV as on July 31, 2026: Rs. 16.9843 (Regular Growth Option), Rs. 18.7935 (Direct Growth Option)</t>
    </r>
  </si>
  <si>
    <t>Capital appreciation over long term
Investments in portfolio predominantly consisting
of equity and equity related instruments by
following a value investment strategy
^Investors should consult their financial advisers if in
doubt about whether the product is suitable for them.</t>
  </si>
  <si>
    <t>ITI Dynamic Term Fund- Regular - Growth</t>
  </si>
  <si>
    <t>ITI Dynamic Term Fund - Direct - Growth</t>
  </si>
  <si>
    <r>
      <t xml:space="preserve">Past performance may or may not be sustained in future. Different Plans i.e. Regular Plan and Direct Plan under the scheme have different expense structure. Benchmark: CRISIL Dynamic Bond A-III Index  # Additional Benchmark: CRISIL 10 Year Gilt Index.
Fund Manage- Mr. Laukik Bagwe (Since 01-Feb-25).  
Face Value per unit: Rs. 10. 
</t>
    </r>
    <r>
      <rPr>
        <b/>
        <sz val="9"/>
        <rFont val="Arial"/>
        <family val="2"/>
      </rPr>
      <t>ITI Dynamic Term Fund NAV as on July 31, 2026:  Rs. 12.8111 (Regular Growth Option), Rs. 13.5097 (Direct Growth Option)</t>
    </r>
    <r>
      <rPr>
        <sz val="9"/>
        <rFont val="Arial"/>
        <family val="2"/>
      </rPr>
      <t xml:space="preserve">
</t>
    </r>
  </si>
  <si>
    <t>Regular income over medium to long term
Investment in Debt and Money Market Securities
with flexible maturity profile of securities
depending on the prevailing market condition.
^Investors should consult their financial advisers if in
doubt about whether the product is suitable for them.</t>
  </si>
  <si>
    <t>CRISIL Dynamic Bond A-III Index</t>
  </si>
  <si>
    <t>ITI Pharma &amp; Healthcare Fund</t>
  </si>
  <si>
    <t>ITI Pharma &amp; Healthcare Fund - Regular - Growth</t>
  </si>
  <si>
    <t>ITI Pharma &amp; Healthcare Fund - Direct - Growth</t>
  </si>
  <si>
    <r>
      <t xml:space="preserve">Past performance may or may not be sustained in future. Different Plans i.e. Regular Plan and Direct Plan under the scheme have different expense structure. Benchmark: Nifty Healthcare TRI # Additional Benchmark: Nifty 50 TRI. 
Fund Manager- Mr. Animesh Singh (since 08-May-2026) and Mr. Nilay Dalal (since 08-May-2026).  
Face Value per unit: Rs. 10. Since the scheme is in existence for more than 3 years but less than 5 years hence performance data for 5 years and more are not provided.
</t>
    </r>
    <r>
      <rPr>
        <b/>
        <sz val="9"/>
        <rFont val="Arial"/>
        <family val="2"/>
      </rPr>
      <t>ITI Pharma &amp; Healthcare Fund NAV as on July 31, 2026: Rs. 17.9422 (Regular Growth Option), Rs. 19.7147 (Direct Growth Option)</t>
    </r>
    <r>
      <rPr>
        <sz val="9"/>
        <rFont val="Arial"/>
        <family val="2"/>
      </rPr>
      <t xml:space="preserve">
</t>
    </r>
  </si>
  <si>
    <t>Capital appreciation over long term
Investments in equity and equity related securities
of companies engaged in Pharma and Healthcare.
^Investors should consult their financial advisers if in
doubt about whether the product is suitable for them.</t>
  </si>
  <si>
    <t>Nifty Healthcare TRI</t>
  </si>
  <si>
    <t>ITI Banking and Financial Services Fund - Regular - Growth</t>
  </si>
  <si>
    <t>ITI Banking and Financial Services Fund - Direct - Growth</t>
  </si>
  <si>
    <r>
      <t xml:space="preserve">
Past performance may or may not be sustained in future. Different Plans i.e. Regular Plan and Direct Plan under the scheme have different expense structure. Benchmark: Nifty Financial Services TRI # Additional Benchmark: Nifty 50 TRI. 
Fund Manager- Mr. Nilay Dalal is managing the scheme since 05th May 2023 and Mr. Animesh Singh (since 08-May-2026).
Face Value per unit: Rs. 10. Since the scheme is in existence for more than 3 years but less than 5 years hence performance data for 5 years and more are not provided.
</t>
    </r>
    <r>
      <rPr>
        <b/>
        <sz val="9"/>
        <color indexed="8"/>
        <rFont val="Arial"/>
        <family val="2"/>
      </rPr>
      <t>ITI Banking and Financial Services Fund NAV as on July 31, 2026:  Rs. 16.1738 (Regular Growth Option), Rs. 17.7270 (Direct Growth Option)</t>
    </r>
  </si>
  <si>
    <t>Capital appreciation over long term
Investments in equity and equity related securities
of companies engaged in banking and financial
services
^Investors should consult their financial advisers if in
doubt about whether the product is suitable for them.</t>
  </si>
  <si>
    <t>Nifty Financial Services TRI</t>
  </si>
  <si>
    <t>ITI Flexi Cap Fund - Regular - Growth</t>
  </si>
  <si>
    <t>ITI Flexi Cap Fund - Direct - Growth</t>
  </si>
  <si>
    <r>
      <t xml:space="preserve">Past performance may or may not be sustained in future. Different Plans i.e. Regular Plan and Direct Plan under the scheme have different expense structure. Benchmark: Nifty 500 TRI # Additional Benchmark: Nifty 50 TRI. 
Mr. Dhimant Shah are managing the scheme since 17th February 2023 and Mr. Nilay Dalal (since 08-May-2026).
Face Value per unit: Rs. 10. Since the scheme is in existence for more than 3 years but less than 5 years hence performance data for 5 years and more are not provided.
</t>
    </r>
    <r>
      <rPr>
        <b/>
        <sz val="9"/>
        <color indexed="8"/>
        <rFont val="Arial"/>
        <family val="2"/>
      </rPr>
      <t>ITI Flexi Cap Fund NAV as on July 31, 2026:  Rs. 19.3849 (Regular Growth Option), Rs. 20.5583 (Direct Growth Option)</t>
    </r>
  </si>
  <si>
    <t>Capital appreciation over long term
Investments in a diversified portfolio consisting of
equity and equity related instruments across
market capitalization
^Investors should consult their financial advisers if in
doubt about whether the product is suitable for them.</t>
  </si>
  <si>
    <t>Nifty 500 TER</t>
  </si>
  <si>
    <t>ITI Focused Fund - Regular - Growth</t>
  </si>
  <si>
    <t>ITI Focused  Fund - Direct - Growth</t>
  </si>
  <si>
    <r>
      <t xml:space="preserve">Past performance may or may not be sustained in future. Different Plans i.e. Regular Plan and Direct Plan under the scheme have different expense structure. Benchmark: Nifty 500 TRI # Additional Benchmark: Nifty 50 TRI. 
Mr. Dhimant Shah are managing the scheme since 19th June 2023 and Mr. Alok Ranjan (Since 08-May-2026). Face Value per unit: Rs. 10. 
Since the scheme is in existence for more than 3 years but less than 5 years hence performance data for 5 years and more are not provided.
</t>
    </r>
    <r>
      <rPr>
        <b/>
        <sz val="9"/>
        <color indexed="8"/>
        <rFont val="Arial"/>
        <family val="2"/>
      </rPr>
      <t>ITI Focused Equity Fund NAV as on July 31, 2026:  Rs. 16.3782 (Regular Growth Option), Rs. 17.3454 (Direct Growth Option)</t>
    </r>
  </si>
  <si>
    <t>Capital appreciation over long term
Investments in a concentrated portfolio of equity &amp;
equity related instruments of up to 30 companies
^Investors should consult their financial advisers if in
doubt about whether the product is suitable for them.</t>
  </si>
  <si>
    <t>ITI Large &amp; Mid Cap Fund - Regular - Growth</t>
  </si>
  <si>
    <t>ITI Large &amp; Mid Cap Fund - Direct - Growth</t>
  </si>
  <si>
    <r>
      <t xml:space="preserve">Past performance may or may not be sustained in future. Different Plans i.e. Regular Plan and Direct Plan under the scheme have different expense structure. Benchmark: Nifty Large Midcap 250 TRI # Additional Benchmark: Nifty 50 TRI. 
Mr. Alok Ranjan are managing the scheme (since 04th Nov 2024) and Mr. Nilay Dalal (since 08-May-2026). Face Value per unit: Rs. 10. 
Since the scheme is in existence for more than 1 years but less than 3 years hence performance data for 3 &amp; 5 years and more are not provided.
</t>
    </r>
    <r>
      <rPr>
        <b/>
        <sz val="9"/>
        <color indexed="8"/>
        <rFont val="Arial"/>
        <family val="2"/>
      </rPr>
      <t>ITI Large &amp; Mid Cap Fund NAV as on July 31, 2026: Rs. 9.8766 (Regular Growth Option), Rs. 10.1951 (Direct Growth Option)</t>
    </r>
    <r>
      <rPr>
        <sz val="9"/>
        <color indexed="8"/>
        <rFont val="Arial"/>
        <family val="2"/>
      </rPr>
      <t xml:space="preserve">
</t>
    </r>
  </si>
  <si>
    <t>Capital appreciation over long term
Investments in equity and equity related
instruments of large cap and mid cap companies
^Investors should consult their financial advisers if in
doubt about whether the product is suitable for them.</t>
  </si>
  <si>
    <t>NIFTY Large Midcap 250 TRI</t>
  </si>
  <si>
    <t>ITI Bharat Consumption Fund - Regular - Growth</t>
  </si>
  <si>
    <t>ITI Bharat Consumption Fund - Direct - Growth</t>
  </si>
  <si>
    <r>
      <t xml:space="preserve">Past performance may or may not be sustained in future. Different Plans i.e. Regular Plan and Direct Plan under the scheme have different expense structure. Benchmark: Nifty India Consumption TRI # Additional Benchmark: Nifty 50 TRI. 
 Mr. Animesh Singh (since 08-May-2026) and Mr. Dhimant Shah are managing the scheme (since 06th Mar 2025). 
Face Value per unit: Rs. 10. 
Since the scheme is in existence for more than 1 years but less than 3 years hence performance data for 3 &amp; 5 years and more are not provided.
</t>
    </r>
    <r>
      <rPr>
        <b/>
        <sz val="9"/>
        <color indexed="8"/>
        <rFont val="Arial"/>
        <family val="2"/>
      </rPr>
      <t>ITI Bharat Consumption Fund NAV as on July 31, 2026:  Rs. 11.7517 (Regular Growth Option), Rs. 12.0483 (Direct Growth Option)</t>
    </r>
  </si>
  <si>
    <t>Capital appreciation over long term 
Invest predominantly in equity and equity related Instruments of companies that are likely to benefit directly or indirectly from the domestic consumption led demand ^Investors should consult their financial advisers if in doubt about whether the product is suitable for them.</t>
  </si>
  <si>
    <t>Nifty India Consumption TRI</t>
  </si>
  <si>
    <t>ITI Business Cycle Fund - Regular - Growth</t>
  </si>
  <si>
    <t>Last 1 Year ( simple annualized )</t>
  </si>
  <si>
    <t>ITI Business Cycle Fund - Direct - Growth</t>
  </si>
  <si>
    <r>
      <t xml:space="preserve">Past performance may or may not be sustained in future. Different Plans i.e. Regular Plan and Direct Plan under the scheme have different expense structure. Benchmark: Nifty 500 TRI # Additional Benchmark: Nifty 50 TRI. 
Mr. Nilay Dala &amp; Alok Ranjan both are managing the scheme (since  09-Mar-2026). Face Value per unit: Rs. 10. 
Simple annualized returns have been provided as per the extant guidelines since the scheme has not completed 6 months.                                                                                                                                                                                                                        </t>
    </r>
    <r>
      <rPr>
        <b/>
        <sz val="9"/>
        <color indexed="8"/>
        <rFont val="Arial"/>
        <family val="2"/>
      </rPr>
      <t>ITI Business Cycle Fund NAV as on July 31, 2026: Rs. 10.3930 (Regular Growth Option), Rs. 10.4674 (Direct Growth Option)</t>
    </r>
  </si>
  <si>
    <t>Capital appreciation over long term
Investments in portfolio predominantly consisting
of equity and equity related instruments by
following a value investment strategy
^Investors should consult their financial advisers if in doubt about whether the product is suitable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</si>
</sst>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0.00;\(#,##0.00\)"/>
    <numFmt numFmtId="166" formatCode="#,##0.00%;\(#,##0.00\)%"/>
    <numFmt numFmtId="167" formatCode="#,##0.00%"/>
    <numFmt numFmtId="168" formatCode="0.0000"/>
    <numFmt numFmtId="169" formatCode="_(* #,##0.0000_);_(* \(#,##0.0000\);_(* &quot;-&quot;??_);_(@_)"/>
    <numFmt numFmtId="170" formatCode="_(* #,##0.00_);_(* \(#,##0.00\);_(* &quot;-&quot;??_);_(@_)"/>
    <numFmt numFmtId="171" formatCode="_(* #,##0_);_(* \(#,##0\);_(* &quot;-&quot;_);_(* @_)"/>
    <numFmt numFmtId="172" formatCode="0.000%"/>
    <numFmt numFmtId="173" formatCode="#,##0.0000"/>
    <numFmt numFmtId="174" formatCode="#,##0_ ;\-#,##0\ "/>
    <numFmt numFmtId="175" formatCode="[$-409]d\-mmm\-yy;@"/>
  </numFmts>
  <fonts count="31">
    <font>
      <sz val="11"/>
      <color theme="1"/>
      <name val="Aptos Narrow"/>
      <family val="2"/>
      <scheme val="minor"/>
    </font>
    <font>
      <sz val="11"/>
      <color theme="1"/>
      <name val="Aptos Narrow"/>
      <family val="2"/>
      <scheme val="minor"/>
    </font>
    <font>
      <sz val="9"/>
      <color rgb="FF000000"/>
      <name val="Arial"/>
      <family val="2"/>
    </font>
    <font>
      <sz val="10"/>
      <color rgb="FFFFFFFF"/>
      <name val="SansSerif"/>
      <family val="2"/>
    </font>
    <font>
      <b/>
      <sz val="9"/>
      <color rgb="FF000000"/>
      <name val="Arial"/>
      <family val="2"/>
    </font>
    <font>
      <b/>
      <sz val="14"/>
      <color rgb="FF000000"/>
      <name val="Arial"/>
      <family val="2"/>
    </font>
    <font>
      <b/>
      <sz val="10"/>
      <color rgb="FF000000"/>
      <name val="SansSerif"/>
      <family val="2"/>
    </font>
    <font>
      <sz val="10"/>
      <color rgb="FF000000"/>
      <name val="SansSerif"/>
      <family val="2"/>
    </font>
    <font>
      <sz val="9"/>
      <color rgb="FFFFFFFF"/>
      <name val="Arial"/>
      <family val="2"/>
    </font>
    <font>
      <b/>
      <sz val="9"/>
      <name val="Arial"/>
      <family val="2"/>
    </font>
    <font>
      <sz val="10"/>
      <name val="Arial"/>
      <family val="2"/>
    </font>
    <font>
      <sz val="9"/>
      <name val="Arial"/>
      <family val="2"/>
    </font>
    <font>
      <b/>
      <sz val="9"/>
      <color theme="1"/>
      <name val="Arial"/>
      <family val="2"/>
    </font>
    <font>
      <sz val="9"/>
      <color theme="1"/>
      <name val="Arial"/>
      <family val="2"/>
    </font>
    <font>
      <sz val="10"/>
      <name val="MS Sans Serif"/>
      <family val="2"/>
    </font>
    <font>
      <sz val="9"/>
      <color theme="0"/>
      <name val="Arial"/>
      <family val="2"/>
    </font>
    <font>
      <sz val="9"/>
      <color rgb="FFFF0000"/>
      <name val="Arial"/>
      <family val="2"/>
    </font>
    <font>
      <sz val="11"/>
      <color rgb="FFFF0000"/>
      <name val="Aptos Narrow"/>
      <family val="2"/>
      <scheme val="minor"/>
    </font>
    <font>
      <b/>
      <sz val="11"/>
      <color theme="1"/>
      <name val="Aptos Narrow"/>
      <family val="2"/>
      <scheme val="minor"/>
    </font>
    <font>
      <b/>
      <sz val="12"/>
      <color theme="1"/>
      <name val="Aptos Narrow"/>
      <family val="2"/>
      <scheme val="minor"/>
    </font>
    <font>
      <u/>
      <sz val="11"/>
      <color theme="10"/>
      <name val="Aptos Narrow"/>
      <family val="2"/>
      <scheme val="minor"/>
    </font>
    <font>
      <b/>
      <sz val="12"/>
      <color theme="0"/>
      <name val="Arial"/>
      <family val="2"/>
    </font>
    <font>
      <b/>
      <sz val="11"/>
      <color theme="1"/>
      <name val="Arial"/>
      <family val="2"/>
    </font>
    <font>
      <b/>
      <sz val="11"/>
      <name val="Arial"/>
      <family val="2"/>
    </font>
    <font>
      <sz val="11"/>
      <name val="Arial"/>
      <family val="2"/>
    </font>
    <font>
      <sz val="10"/>
      <color rgb="FF222222"/>
      <name val="Aptos Narrow"/>
      <family val="2"/>
      <scheme val="minor"/>
    </font>
    <font>
      <sz val="9"/>
      <color rgb="FF222222"/>
      <name val="Arial"/>
      <family val="2"/>
    </font>
    <font>
      <b/>
      <sz val="10"/>
      <color theme="1"/>
      <name val="Arial"/>
      <family val="2"/>
    </font>
    <font>
      <b/>
      <sz val="9"/>
      <color indexed="8"/>
      <name val="Arial"/>
      <family val="2"/>
    </font>
    <font>
      <sz val="11"/>
      <color rgb="FF000000"/>
      <name val="Aptos Narrow"/>
      <family val="2"/>
      <scheme val="minor"/>
    </font>
    <font>
      <sz val="9"/>
      <color indexed="8"/>
      <name val="Arial"/>
      <family val="2"/>
    </font>
  </fonts>
  <fills count="8">
    <fill>
      <patternFill patternType="none"/>
    </fill>
    <fill>
      <patternFill patternType="gray125"/>
    </fill>
    <fill>
      <patternFill patternType="solid">
        <fgColor rgb="FFCCCCCC"/>
      </patternFill>
    </fill>
    <fill>
      <patternFill patternType="solid">
        <fgColor rgb="FFFFFFFF"/>
      </patternFill>
    </fill>
    <fill>
      <patternFill patternType="solid">
        <fgColor rgb="FFFF000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s>
  <borders count="7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5">
    <xf numFmtId="0" fontId="0" fillId="0" borderId="0"/>
    <xf numFmtId="164" fontId="1" fillId="0" borderId="0" applyFont="0" applyFill="0" applyBorder="0" applyAlignment="0" applyProtection="0"/>
    <xf numFmtId="164" fontId="10" fillId="0" borderId="0" applyNumberFormat="0" applyFont="0" applyFill="0" applyBorder="0" applyAlignment="0" applyProtection="0"/>
    <xf numFmtId="39" fontId="14" fillId="0" borderId="0"/>
    <xf numFmtId="170" fontId="10" fillId="0" borderId="0" applyFont="0" applyFill="0" applyBorder="0" applyAlignment="0" applyProtection="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ill="0" applyBorder="0" applyAlignment="0" applyProtection="0"/>
    <xf numFmtId="0" fontId="10" fillId="0" borderId="0"/>
    <xf numFmtId="0" fontId="10" fillId="0" borderId="0"/>
    <xf numFmtId="0" fontId="10" fillId="0" borderId="0"/>
  </cellStyleXfs>
  <cellXfs count="363">
    <xf numFmtId="0" fontId="0" fillId="0" borderId="0" xfId="0"/>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pplyProtection="1">
      <alignment wrapText="1"/>
      <protection locked="0"/>
    </xf>
    <xf numFmtId="0" fontId="5" fillId="0" borderId="0" xfId="0" applyFont="1" applyAlignment="1">
      <alignment horizontal="left" vertical="top" wrapText="1"/>
    </xf>
    <xf numFmtId="0" fontId="4" fillId="0" borderId="0" xfId="0" applyFont="1" applyAlignment="1">
      <alignment horizontal="center" vertical="top" wrapText="1"/>
    </xf>
    <xf numFmtId="0" fontId="2" fillId="0" borderId="0" xfId="0" applyFont="1" applyAlignment="1">
      <alignment horizontal="left" vertical="top" wrapText="1"/>
    </xf>
    <xf numFmtId="0" fontId="6" fillId="0" borderId="0" xfId="0" applyFont="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left" vertical="top" wrapText="1"/>
    </xf>
    <xf numFmtId="0" fontId="2" fillId="0" borderId="6" xfId="0" applyFont="1" applyBorder="1" applyAlignment="1">
      <alignment horizontal="left" vertical="top" wrapText="1"/>
    </xf>
    <xf numFmtId="0" fontId="7" fillId="0" borderId="7" xfId="0" applyFont="1" applyBorder="1" applyAlignment="1">
      <alignment horizontal="right" vertical="top" wrapText="1"/>
    </xf>
    <xf numFmtId="0" fontId="4" fillId="0" borderId="8" xfId="0" applyFont="1" applyBorder="1" applyAlignment="1">
      <alignment horizontal="right" vertical="top" wrapText="1"/>
    </xf>
    <xf numFmtId="0" fontId="8" fillId="0" borderId="0" xfId="0" applyFont="1" applyAlignment="1">
      <alignment horizontal="left" vertical="top" wrapText="1"/>
    </xf>
    <xf numFmtId="0" fontId="2" fillId="0" borderId="5" xfId="0" applyFont="1" applyBorder="1" applyAlignment="1">
      <alignment horizontal="left" vertical="top" wrapText="1"/>
    </xf>
    <xf numFmtId="3" fontId="2" fillId="0" borderId="6" xfId="0" applyNumberFormat="1" applyFont="1" applyBorder="1" applyAlignment="1">
      <alignment horizontal="right" vertical="top" wrapText="1"/>
    </xf>
    <xf numFmtId="165" fontId="2" fillId="0" borderId="7" xfId="0" applyNumberFormat="1" applyFont="1" applyBorder="1" applyAlignment="1">
      <alignment horizontal="right" vertical="top" wrapText="1"/>
    </xf>
    <xf numFmtId="166" fontId="2" fillId="0" borderId="6" xfId="0" applyNumberFormat="1" applyFont="1" applyBorder="1" applyAlignment="1">
      <alignment horizontal="right" vertical="top" wrapText="1"/>
    </xf>
    <xf numFmtId="0" fontId="2" fillId="0" borderId="7" xfId="0" applyFont="1" applyBorder="1" applyAlignment="1">
      <alignment horizontal="right" vertical="top" wrapText="1"/>
    </xf>
    <xf numFmtId="0" fontId="2" fillId="0" borderId="8" xfId="0" applyFont="1" applyBorder="1" applyAlignment="1">
      <alignment horizontal="right" vertical="top" wrapText="1"/>
    </xf>
    <xf numFmtId="165" fontId="4" fillId="0" borderId="9" xfId="0" applyNumberFormat="1" applyFont="1" applyBorder="1" applyAlignment="1">
      <alignment horizontal="right" vertical="top" wrapText="1"/>
    </xf>
    <xf numFmtId="166" fontId="4" fillId="0" borderId="1" xfId="0" applyNumberFormat="1" applyFont="1" applyBorder="1" applyAlignment="1">
      <alignment horizontal="right" vertical="top" wrapText="1"/>
    </xf>
    <xf numFmtId="0" fontId="4" fillId="0" borderId="1" xfId="0" applyFont="1" applyBorder="1" applyAlignment="1">
      <alignment horizontal="right" vertical="top" wrapText="1"/>
    </xf>
    <xf numFmtId="0" fontId="4" fillId="0" borderId="10" xfId="0" applyFont="1" applyBorder="1" applyAlignment="1">
      <alignment horizontal="right" vertical="top" wrapText="1"/>
    </xf>
    <xf numFmtId="0" fontId="4"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7" xfId="0" applyFont="1" applyBorder="1" applyAlignment="1">
      <alignment horizontal="left" vertical="top" wrapText="1"/>
    </xf>
    <xf numFmtId="0" fontId="4" fillId="0" borderId="7" xfId="0" applyFont="1" applyBorder="1" applyAlignment="1">
      <alignment horizontal="right" vertical="top" wrapText="1"/>
    </xf>
    <xf numFmtId="0" fontId="4" fillId="3" borderId="5" xfId="0" applyFont="1" applyFill="1" applyBorder="1" applyAlignment="1">
      <alignment horizontal="left" vertical="top" wrapText="1"/>
    </xf>
    <xf numFmtId="0" fontId="4" fillId="0" borderId="12" xfId="0" applyFont="1" applyBorder="1" applyAlignment="1">
      <alignment horizontal="right" vertical="top" wrapText="1"/>
    </xf>
    <xf numFmtId="0" fontId="2" fillId="0" borderId="13" xfId="0" applyFont="1" applyBorder="1" applyAlignment="1">
      <alignment horizontal="left" vertical="top" wrapText="1"/>
    </xf>
    <xf numFmtId="0" fontId="4" fillId="0" borderId="13" xfId="0" applyFont="1" applyBorder="1" applyAlignment="1">
      <alignment horizontal="right" vertical="top" wrapText="1"/>
    </xf>
    <xf numFmtId="0" fontId="2" fillId="0" borderId="14" xfId="0" applyFont="1" applyBorder="1" applyAlignment="1">
      <alignment horizontal="left" vertical="top" wrapText="1"/>
    </xf>
    <xf numFmtId="165" fontId="4" fillId="0" borderId="12" xfId="0" applyNumberFormat="1" applyFont="1" applyBorder="1" applyAlignment="1">
      <alignment horizontal="right" vertical="top" wrapText="1"/>
    </xf>
    <xf numFmtId="0" fontId="4" fillId="0" borderId="15" xfId="0" applyFont="1" applyBorder="1" applyAlignment="1">
      <alignment horizontal="left" vertical="top" wrapText="1"/>
    </xf>
    <xf numFmtId="0" fontId="2" fillId="0" borderId="16" xfId="0" applyFont="1" applyBorder="1" applyAlignment="1">
      <alignment horizontal="left" vertical="top" wrapText="1"/>
    </xf>
    <xf numFmtId="165" fontId="4" fillId="0" borderId="17" xfId="0" applyNumberFormat="1" applyFont="1" applyBorder="1" applyAlignment="1">
      <alignment horizontal="right" vertical="top" wrapText="1"/>
    </xf>
    <xf numFmtId="167" fontId="4" fillId="0" borderId="17" xfId="0" applyNumberFormat="1" applyFont="1" applyBorder="1" applyAlignment="1">
      <alignment horizontal="right" vertical="top" wrapText="1"/>
    </xf>
    <xf numFmtId="0" fontId="4" fillId="0" borderId="18" xfId="0" applyFont="1" applyBorder="1" applyAlignment="1">
      <alignment horizontal="right" vertical="top" wrapText="1"/>
    </xf>
    <xf numFmtId="0" fontId="4" fillId="0" borderId="19" xfId="0" applyFont="1" applyBorder="1" applyAlignment="1">
      <alignment horizontal="right" vertical="top" wrapText="1"/>
    </xf>
    <xf numFmtId="0" fontId="7" fillId="0" borderId="0" xfId="0" applyFont="1" applyAlignment="1">
      <alignment horizontal="left" vertical="top" wrapText="1"/>
    </xf>
    <xf numFmtId="0" fontId="4" fillId="0" borderId="0" xfId="0" applyFont="1" applyAlignment="1">
      <alignment horizontal="left" vertical="top"/>
    </xf>
    <xf numFmtId="0" fontId="4" fillId="0" borderId="1" xfId="0" applyFont="1" applyBorder="1" applyAlignment="1">
      <alignment horizontal="left" vertical="center" wrapText="1"/>
    </xf>
    <xf numFmtId="0" fontId="2" fillId="0" borderId="1" xfId="0" applyFont="1" applyBorder="1" applyAlignment="1">
      <alignment horizontal="right" vertical="top" wrapText="1"/>
    </xf>
    <xf numFmtId="165"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xf numFmtId="0" fontId="9" fillId="0" borderId="20" xfId="0" applyFont="1" applyBorder="1"/>
    <xf numFmtId="0" fontId="9" fillId="0" borderId="21" xfId="0" applyFont="1" applyBorder="1"/>
    <xf numFmtId="164" fontId="11" fillId="0" borderId="21" xfId="2" applyFont="1" applyFill="1" applyBorder="1"/>
    <xf numFmtId="0" fontId="11" fillId="0" borderId="21" xfId="0" applyFont="1" applyBorder="1"/>
    <xf numFmtId="0" fontId="11" fillId="0" borderId="22" xfId="0" applyFont="1" applyBorder="1"/>
    <xf numFmtId="0" fontId="11" fillId="0" borderId="23" xfId="0" applyFont="1" applyBorder="1"/>
    <xf numFmtId="0" fontId="11" fillId="0" borderId="0" xfId="0" applyFont="1"/>
    <xf numFmtId="164" fontId="11" fillId="0" borderId="0" xfId="2" applyFont="1" applyFill="1" applyBorder="1" applyAlignment="1">
      <alignment horizontal="right"/>
    </xf>
    <xf numFmtId="0" fontId="11" fillId="0" borderId="24" xfId="0" applyFont="1" applyBorder="1"/>
    <xf numFmtId="0" fontId="12" fillId="0" borderId="22" xfId="0" applyFont="1" applyBorder="1" applyAlignment="1">
      <alignment vertical="center" wrapText="1"/>
    </xf>
    <xf numFmtId="0" fontId="12" fillId="0" borderId="27" xfId="0" applyFont="1" applyBorder="1" applyAlignment="1">
      <alignment vertical="center" wrapText="1"/>
    </xf>
    <xf numFmtId="0" fontId="13" fillId="0" borderId="26" xfId="0" applyFont="1" applyBorder="1" applyAlignment="1">
      <alignment vertical="center"/>
    </xf>
    <xf numFmtId="39" fontId="11" fillId="0" borderId="28" xfId="3" applyFont="1" applyBorder="1"/>
    <xf numFmtId="0" fontId="15" fillId="0" borderId="29" xfId="0" applyFont="1" applyBorder="1"/>
    <xf numFmtId="168" fontId="11" fillId="0" borderId="22" xfId="0" applyNumberFormat="1" applyFont="1" applyBorder="1" applyAlignment="1">
      <alignment horizontal="right"/>
    </xf>
    <xf numFmtId="169" fontId="11" fillId="0" borderId="0" xfId="2" applyNumberFormat="1" applyFont="1" applyFill="1" applyBorder="1" applyAlignment="1">
      <alignment horizontal="right"/>
    </xf>
    <xf numFmtId="39" fontId="11" fillId="0" borderId="30" xfId="3" applyFont="1" applyBorder="1"/>
    <xf numFmtId="0" fontId="15" fillId="0" borderId="31" xfId="0" applyFont="1" applyBorder="1"/>
    <xf numFmtId="168" fontId="11" fillId="0" borderId="24" xfId="0" applyNumberFormat="1" applyFont="1" applyBorder="1" applyAlignment="1">
      <alignment horizontal="right"/>
    </xf>
    <xf numFmtId="39" fontId="11" fillId="0" borderId="32" xfId="3" applyFont="1" applyBorder="1"/>
    <xf numFmtId="0" fontId="15" fillId="0" borderId="33" xfId="0" applyFont="1" applyBorder="1"/>
    <xf numFmtId="168" fontId="11" fillId="0" borderId="27" xfId="0" applyNumberFormat="1" applyFont="1" applyBorder="1" applyAlignment="1">
      <alignment horizontal="right"/>
    </xf>
    <xf numFmtId="39" fontId="11" fillId="0" borderId="23" xfId="3" applyFont="1" applyBorder="1"/>
    <xf numFmtId="0" fontId="15" fillId="0" borderId="0" xfId="0" applyFont="1"/>
    <xf numFmtId="168" fontId="11" fillId="0" borderId="0" xfId="0" applyNumberFormat="1" applyFont="1" applyAlignment="1">
      <alignment horizontal="right"/>
    </xf>
    <xf numFmtId="0" fontId="16" fillId="0" borderId="23" xfId="0" applyFont="1" applyBorder="1"/>
    <xf numFmtId="0" fontId="16" fillId="0" borderId="0" xfId="0" applyFont="1"/>
    <xf numFmtId="171" fontId="16" fillId="0" borderId="0" xfId="4" applyNumberFormat="1" applyFont="1" applyFill="1" applyBorder="1"/>
    <xf numFmtId="0" fontId="16" fillId="0" borderId="24" xfId="0" applyFont="1" applyBorder="1"/>
    <xf numFmtId="165" fontId="2" fillId="0" borderId="0" xfId="0" applyNumberFormat="1" applyFont="1" applyAlignment="1">
      <alignment horizontal="right" vertical="top" wrapText="1"/>
    </xf>
    <xf numFmtId="2" fontId="13" fillId="0" borderId="0" xfId="0" applyNumberFormat="1" applyFont="1" applyAlignment="1">
      <alignment horizontal="right"/>
    </xf>
    <xf numFmtId="172" fontId="11" fillId="0" borderId="0" xfId="5" applyNumberFormat="1" applyFont="1" applyFill="1" applyBorder="1"/>
    <xf numFmtId="39" fontId="9" fillId="0" borderId="34" xfId="3" applyFont="1" applyBorder="1" applyAlignment="1">
      <alignment horizontal="left"/>
    </xf>
    <xf numFmtId="0" fontId="9" fillId="0" borderId="35" xfId="0" applyFont="1" applyBorder="1" applyAlignment="1">
      <alignment horizontal="center" wrapText="1"/>
    </xf>
    <xf numFmtId="39" fontId="11" fillId="0" borderId="34" xfId="3" applyFont="1" applyBorder="1"/>
    <xf numFmtId="173" fontId="13" fillId="0" borderId="35" xfId="0" applyNumberFormat="1" applyFont="1" applyBorder="1" applyAlignment="1">
      <alignment horizontal="right" vertical="center"/>
    </xf>
    <xf numFmtId="39" fontId="11" fillId="0" borderId="34" xfId="3" applyFont="1" applyBorder="1" applyAlignment="1">
      <alignment horizontal="left"/>
    </xf>
    <xf numFmtId="0" fontId="13" fillId="0" borderId="0" xfId="0" applyFont="1" applyAlignment="1">
      <alignment horizontal="left" vertical="top" wrapText="1"/>
    </xf>
    <xf numFmtId="170" fontId="11" fillId="0" borderId="0" xfId="4" applyFont="1" applyFill="1" applyBorder="1"/>
    <xf numFmtId="0" fontId="0" fillId="0" borderId="24" xfId="0" applyBorder="1"/>
    <xf numFmtId="0" fontId="0" fillId="0" borderId="23" xfId="0" applyBorder="1"/>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11" fillId="0" borderId="39" xfId="0" applyFont="1" applyBorder="1" applyAlignment="1">
      <alignment horizontal="center" vertical="center"/>
    </xf>
    <xf numFmtId="0" fontId="11" fillId="0" borderId="39" xfId="0" applyFont="1" applyBorder="1" applyAlignment="1">
      <alignment horizontal="left" vertical="center"/>
    </xf>
    <xf numFmtId="164" fontId="11" fillId="0" borderId="40" xfId="1" applyFont="1" applyFill="1" applyBorder="1" applyAlignment="1">
      <alignment horizontal="center" vertical="center"/>
    </xf>
    <xf numFmtId="4" fontId="11" fillId="0" borderId="40" xfId="0" applyNumberFormat="1" applyFont="1" applyBorder="1" applyAlignment="1">
      <alignment horizontal="center" vertical="center"/>
    </xf>
    <xf numFmtId="4" fontId="11" fillId="0" borderId="41" xfId="0" applyNumberFormat="1" applyFont="1" applyBorder="1" applyAlignment="1">
      <alignment horizontal="center" vertical="center"/>
    </xf>
    <xf numFmtId="0" fontId="11" fillId="0" borderId="23" xfId="6" applyFont="1" applyBorder="1" applyAlignment="1">
      <alignment horizontal="left" vertical="center"/>
    </xf>
    <xf numFmtId="0" fontId="9" fillId="0" borderId="36" xfId="6" applyFont="1" applyBorder="1" applyAlignment="1">
      <alignment horizontal="center" vertical="center" wrapText="1"/>
    </xf>
    <xf numFmtId="0" fontId="9" fillId="0" borderId="37" xfId="6" applyFont="1" applyBorder="1" applyAlignment="1">
      <alignment horizontal="center" vertical="center" wrapText="1"/>
    </xf>
    <xf numFmtId="0" fontId="9" fillId="0" borderId="38" xfId="6" applyFont="1" applyBorder="1" applyAlignment="1">
      <alignment vertical="center" wrapText="1"/>
    </xf>
    <xf numFmtId="0" fontId="9" fillId="0" borderId="0" xfId="6" applyFont="1" applyAlignment="1">
      <alignment vertical="center" wrapText="1"/>
    </xf>
    <xf numFmtId="0" fontId="11" fillId="0" borderId="32" xfId="6" applyFont="1" applyBorder="1" applyAlignment="1">
      <alignment horizontal="center" vertical="center" wrapText="1"/>
    </xf>
    <xf numFmtId="174" fontId="11" fillId="0" borderId="42" xfId="6" applyNumberFormat="1" applyFont="1" applyBorder="1" applyAlignment="1">
      <alignment horizontal="center" vertical="center"/>
    </xf>
    <xf numFmtId="174" fontId="11" fillId="0" borderId="42" xfId="1" applyNumberFormat="1" applyFont="1" applyFill="1" applyBorder="1" applyAlignment="1">
      <alignment horizontal="center" vertical="center"/>
    </xf>
    <xf numFmtId="174" fontId="11" fillId="0" borderId="43" xfId="1" applyNumberFormat="1" applyFont="1" applyFill="1" applyBorder="1" applyAlignment="1">
      <alignment vertical="center"/>
    </xf>
    <xf numFmtId="174" fontId="11" fillId="0" borderId="0" xfId="1" applyNumberFormat="1" applyFont="1" applyFill="1" applyBorder="1" applyAlignment="1">
      <alignment vertical="center"/>
    </xf>
    <xf numFmtId="0" fontId="13" fillId="0" borderId="23" xfId="0" applyFont="1" applyBorder="1"/>
    <xf numFmtId="0" fontId="0" fillId="0" borderId="44" xfId="0" applyBorder="1"/>
    <xf numFmtId="0" fontId="0" fillId="0" borderId="45" xfId="0" applyBorder="1"/>
    <xf numFmtId="0" fontId="0" fillId="0" borderId="27" xfId="0" applyBorder="1"/>
    <xf numFmtId="167" fontId="2" fillId="0" borderId="7" xfId="0" applyNumberFormat="1" applyFont="1" applyBorder="1" applyAlignment="1">
      <alignment horizontal="right" vertical="top" wrapText="1"/>
    </xf>
    <xf numFmtId="0" fontId="7" fillId="0" borderId="10" xfId="0" applyFont="1" applyBorder="1" applyAlignment="1">
      <alignment horizontal="right" vertical="top" wrapText="1"/>
    </xf>
    <xf numFmtId="0" fontId="11" fillId="0" borderId="46" xfId="0" applyFont="1" applyBorder="1" applyAlignment="1">
      <alignment horizontal="center" vertical="center"/>
    </xf>
    <xf numFmtId="0" fontId="11" fillId="0" borderId="46" xfId="0" applyFont="1" applyBorder="1" applyAlignment="1">
      <alignment horizontal="left" vertical="center"/>
    </xf>
    <xf numFmtId="164" fontId="11" fillId="0" borderId="47" xfId="1" applyFont="1" applyFill="1" applyBorder="1" applyAlignment="1">
      <alignment horizontal="center" vertical="center"/>
    </xf>
    <xf numFmtId="4" fontId="11" fillId="0" borderId="47" xfId="0" applyNumberFormat="1" applyFont="1" applyBorder="1" applyAlignment="1">
      <alignment horizontal="center" vertical="center"/>
    </xf>
    <xf numFmtId="4" fontId="11" fillId="0" borderId="48" xfId="0" applyNumberFormat="1" applyFont="1" applyBorder="1" applyAlignment="1">
      <alignment horizontal="center" vertical="center"/>
    </xf>
    <xf numFmtId="164" fontId="11" fillId="0" borderId="42" xfId="1" applyFont="1" applyFill="1" applyBorder="1" applyAlignment="1">
      <alignment horizontal="center" vertical="center"/>
    </xf>
    <xf numFmtId="4" fontId="11" fillId="0" borderId="42" xfId="0" applyNumberFormat="1" applyFont="1" applyBorder="1" applyAlignment="1">
      <alignment horizontal="center" vertical="center"/>
    </xf>
    <xf numFmtId="4" fontId="11" fillId="0" borderId="43" xfId="0" applyNumberFormat="1" applyFont="1" applyBorder="1" applyAlignment="1">
      <alignment horizontal="center" vertical="center"/>
    </xf>
    <xf numFmtId="0" fontId="9" fillId="0" borderId="49" xfId="6" applyFont="1" applyBorder="1" applyAlignment="1">
      <alignment horizontal="center" vertical="center" wrapText="1"/>
    </xf>
    <xf numFmtId="0" fontId="9" fillId="0" borderId="50" xfId="6" applyFont="1" applyBorder="1" applyAlignment="1">
      <alignment horizontal="center" vertical="center" wrapText="1"/>
    </xf>
    <xf numFmtId="0" fontId="9" fillId="0" borderId="38" xfId="6" applyFont="1" applyBorder="1" applyAlignment="1">
      <alignment horizontal="center" vertical="center" wrapText="1"/>
    </xf>
    <xf numFmtId="0" fontId="11" fillId="0" borderId="26" xfId="6" applyFont="1" applyBorder="1" applyAlignment="1">
      <alignment horizontal="center" vertical="center" wrapText="1"/>
    </xf>
    <xf numFmtId="174" fontId="11" fillId="0" borderId="51" xfId="6" applyNumberFormat="1" applyFont="1" applyBorder="1" applyAlignment="1">
      <alignment horizontal="center" vertical="center"/>
    </xf>
    <xf numFmtId="174" fontId="11" fillId="0" borderId="43" xfId="1" applyNumberFormat="1" applyFont="1" applyFill="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26" xfId="0" applyFont="1" applyBorder="1" applyAlignment="1">
      <alignment horizontal="center" vertical="center"/>
    </xf>
    <xf numFmtId="0" fontId="11" fillId="0" borderId="54" xfId="6" applyFont="1" applyBorder="1" applyAlignment="1">
      <alignment horizontal="center" vertical="center" wrapText="1"/>
    </xf>
    <xf numFmtId="174" fontId="11" fillId="0" borderId="55" xfId="6" applyNumberFormat="1" applyFont="1" applyBorder="1" applyAlignment="1">
      <alignment horizontal="center" vertical="center"/>
    </xf>
    <xf numFmtId="174" fontId="11" fillId="0" borderId="56" xfId="6" applyNumberFormat="1" applyFont="1" applyBorder="1" applyAlignment="1">
      <alignment horizontal="center" vertical="center"/>
    </xf>
    <xf numFmtId="174" fontId="11" fillId="0" borderId="56" xfId="1" applyNumberFormat="1" applyFont="1" applyFill="1" applyBorder="1" applyAlignment="1">
      <alignment horizontal="center" vertical="center"/>
    </xf>
    <xf numFmtId="174" fontId="11" fillId="0" borderId="57" xfId="1" applyNumberFormat="1" applyFont="1" applyFill="1" applyBorder="1" applyAlignment="1">
      <alignment horizontal="center" vertical="center"/>
    </xf>
    <xf numFmtId="0" fontId="4" fillId="0" borderId="1" xfId="0" applyFont="1" applyBorder="1" applyAlignment="1">
      <alignment horizontal="left" vertical="top" wrapText="1"/>
    </xf>
    <xf numFmtId="170" fontId="11" fillId="0" borderId="21" xfId="4" applyFont="1" applyFill="1" applyBorder="1"/>
    <xf numFmtId="170" fontId="11" fillId="0" borderId="0" xfId="4" applyFont="1" applyFill="1" applyBorder="1" applyAlignment="1">
      <alignment horizontal="right"/>
    </xf>
    <xf numFmtId="0" fontId="11" fillId="0" borderId="0" xfId="0" applyFont="1" applyAlignment="1">
      <alignment horizontal="right"/>
    </xf>
    <xf numFmtId="39" fontId="11" fillId="0" borderId="21" xfId="3" applyFont="1" applyBorder="1"/>
    <xf numFmtId="0" fontId="15" fillId="0" borderId="21" xfId="0" applyFont="1" applyBorder="1"/>
    <xf numFmtId="39" fontId="11" fillId="0" borderId="0" xfId="3" applyFont="1"/>
    <xf numFmtId="39" fontId="11" fillId="0" borderId="45" xfId="3" applyFont="1" applyBorder="1"/>
    <xf numFmtId="0" fontId="15" fillId="0" borderId="45" xfId="0" applyFont="1" applyBorder="1"/>
    <xf numFmtId="0" fontId="11" fillId="0" borderId="0" xfId="4" applyNumberFormat="1" applyFont="1" applyFill="1" applyBorder="1"/>
    <xf numFmtId="39" fontId="11" fillId="0" borderId="23" xfId="3" applyFont="1" applyBorder="1" applyAlignment="1">
      <alignment horizontal="left" indent="5"/>
    </xf>
    <xf numFmtId="0" fontId="13" fillId="0" borderId="0" xfId="0" applyFont="1" applyAlignment="1">
      <alignment horizontal="center"/>
    </xf>
    <xf numFmtId="0" fontId="13" fillId="0" borderId="0" xfId="0" applyFont="1"/>
    <xf numFmtId="39" fontId="11" fillId="0" borderId="0" xfId="3" applyFont="1" applyAlignment="1">
      <alignment horizontal="left" vertical="top" wrapText="1"/>
    </xf>
    <xf numFmtId="2" fontId="12" fillId="0" borderId="0" xfId="0" applyNumberFormat="1" applyFont="1" applyAlignment="1">
      <alignment horizontal="right"/>
    </xf>
    <xf numFmtId="0" fontId="11" fillId="0" borderId="23" xfId="0" applyFont="1" applyBorder="1" applyAlignment="1">
      <alignment horizontal="left"/>
    </xf>
    <xf numFmtId="0" fontId="11" fillId="0" borderId="0" xfId="0" applyFont="1" applyAlignment="1">
      <alignment horizontal="left"/>
    </xf>
    <xf numFmtId="0" fontId="11" fillId="0" borderId="0" xfId="6" applyFont="1" applyAlignment="1">
      <alignment horizontal="left" vertical="center" wrapText="1"/>
    </xf>
    <xf numFmtId="0" fontId="11" fillId="0" borderId="44" xfId="0" applyFont="1" applyBorder="1"/>
    <xf numFmtId="0" fontId="11" fillId="0" borderId="45" xfId="0" applyFont="1" applyBorder="1" applyAlignment="1">
      <alignment horizontal="right" vertical="top" wrapText="1"/>
    </xf>
    <xf numFmtId="170" fontId="11" fillId="0" borderId="45" xfId="4" applyFont="1" applyFill="1" applyBorder="1" applyAlignment="1">
      <alignment horizontal="right"/>
    </xf>
    <xf numFmtId="0" fontId="11" fillId="0" borderId="45" xfId="0" applyFont="1" applyBorder="1" applyAlignment="1">
      <alignment horizontal="right"/>
    </xf>
    <xf numFmtId="0" fontId="13" fillId="0" borderId="45" xfId="0" applyFont="1" applyBorder="1" applyAlignment="1">
      <alignment wrapText="1"/>
    </xf>
    <xf numFmtId="0" fontId="13" fillId="0" borderId="27" xfId="0" applyFont="1" applyBorder="1" applyAlignment="1">
      <alignment wrapText="1"/>
    </xf>
    <xf numFmtId="39" fontId="11" fillId="0" borderId="20" xfId="3" applyFont="1" applyBorder="1" applyAlignment="1">
      <alignment horizontal="left" indent="5"/>
    </xf>
    <xf numFmtId="39" fontId="11" fillId="0" borderId="44" xfId="3" applyFont="1" applyBorder="1" applyAlignment="1">
      <alignment horizontal="left" indent="5"/>
    </xf>
    <xf numFmtId="168" fontId="13" fillId="0" borderId="27" xfId="0" applyNumberFormat="1" applyFont="1" applyBorder="1" applyAlignment="1">
      <alignment horizontal="right"/>
    </xf>
    <xf numFmtId="0" fontId="9" fillId="0" borderId="0" xfId="0" applyFont="1" applyAlignment="1">
      <alignment horizontal="right"/>
    </xf>
    <xf numFmtId="39" fontId="9" fillId="0" borderId="46" xfId="3" applyFont="1" applyBorder="1" applyAlignment="1">
      <alignment horizontal="left"/>
    </xf>
    <xf numFmtId="0" fontId="9" fillId="0" borderId="47" xfId="0" applyFont="1" applyBorder="1" applyAlignment="1">
      <alignment horizontal="center" wrapText="1"/>
    </xf>
    <xf numFmtId="0" fontId="9" fillId="0" borderId="48" xfId="0" applyFont="1" applyBorder="1" applyAlignment="1">
      <alignment horizontal="center" wrapText="1"/>
    </xf>
    <xf numFmtId="173" fontId="13" fillId="0" borderId="59" xfId="0" applyNumberFormat="1" applyFont="1" applyBorder="1" applyAlignment="1">
      <alignment horizontal="right" vertical="center"/>
    </xf>
    <xf numFmtId="39" fontId="11" fillId="0" borderId="60" xfId="3" applyFont="1" applyBorder="1" applyAlignment="1">
      <alignment horizontal="left"/>
    </xf>
    <xf numFmtId="173" fontId="13" fillId="0" borderId="56" xfId="0" applyNumberFormat="1" applyFont="1" applyBorder="1" applyAlignment="1">
      <alignment horizontal="right" vertical="center"/>
    </xf>
    <xf numFmtId="173" fontId="13" fillId="0" borderId="57" xfId="0" applyNumberFormat="1" applyFont="1" applyBorder="1" applyAlignment="1">
      <alignment horizontal="right" vertical="center"/>
    </xf>
    <xf numFmtId="0" fontId="11" fillId="0" borderId="61" xfId="0" applyFont="1" applyBorder="1" applyAlignment="1">
      <alignment horizontal="center" vertical="center"/>
    </xf>
    <xf numFmtId="0" fontId="11" fillId="0" borderId="62" xfId="0" applyFont="1" applyBorder="1" applyAlignment="1">
      <alignment horizontal="left" vertical="center"/>
    </xf>
    <xf numFmtId="164" fontId="11" fillId="0" borderId="35" xfId="1" applyFont="1" applyFill="1" applyBorder="1" applyAlignment="1">
      <alignment horizontal="center" vertical="center"/>
    </xf>
    <xf numFmtId="4" fontId="11" fillId="0" borderId="35" xfId="0" applyNumberFormat="1" applyFont="1" applyBorder="1" applyAlignment="1">
      <alignment horizontal="center" vertical="center"/>
    </xf>
    <xf numFmtId="4" fontId="11" fillId="0" borderId="59" xfId="0" applyNumberFormat="1" applyFont="1" applyBorder="1" applyAlignment="1">
      <alignment horizontal="center" vertical="center"/>
    </xf>
    <xf numFmtId="0" fontId="11" fillId="0" borderId="63" xfId="0" applyFont="1" applyBorder="1" applyAlignment="1">
      <alignment horizontal="left" vertical="center"/>
    </xf>
    <xf numFmtId="0" fontId="11" fillId="0" borderId="64" xfId="0" applyFont="1" applyBorder="1" applyAlignment="1">
      <alignment horizontal="center" vertical="center"/>
    </xf>
    <xf numFmtId="0" fontId="11" fillId="0" borderId="65" xfId="0" applyFont="1" applyBorder="1" applyAlignment="1">
      <alignment horizontal="left" vertical="center"/>
    </xf>
    <xf numFmtId="164" fontId="11" fillId="0" borderId="66" xfId="1" applyFont="1" applyFill="1" applyBorder="1" applyAlignment="1">
      <alignment horizontal="center" vertical="center"/>
    </xf>
    <xf numFmtId="4" fontId="11" fillId="0" borderId="66" xfId="0" applyNumberFormat="1" applyFont="1" applyBorder="1" applyAlignment="1">
      <alignment horizontal="center" vertical="center"/>
    </xf>
    <xf numFmtId="4" fontId="11" fillId="0" borderId="67" xfId="0" applyNumberFormat="1" applyFont="1" applyBorder="1" applyAlignment="1">
      <alignment horizontal="center" vertical="center"/>
    </xf>
    <xf numFmtId="0" fontId="11" fillId="0" borderId="51" xfId="0" applyFont="1" applyBorder="1" applyAlignment="1">
      <alignment horizontal="left" vertical="center"/>
    </xf>
    <xf numFmtId="0" fontId="11" fillId="0" borderId="0" xfId="6" applyFont="1" applyAlignment="1">
      <alignment horizontal="left" vertical="center"/>
    </xf>
    <xf numFmtId="39" fontId="11" fillId="0" borderId="20" xfId="3" applyFont="1" applyBorder="1"/>
    <xf numFmtId="39" fontId="11" fillId="0" borderId="44" xfId="3" applyFont="1" applyBorder="1"/>
    <xf numFmtId="0" fontId="11" fillId="0" borderId="51" xfId="0" applyFont="1" applyBorder="1" applyAlignment="1">
      <alignment horizontal="center" vertical="center"/>
    </xf>
    <xf numFmtId="39" fontId="11" fillId="0" borderId="28" xfId="3" applyFont="1" applyBorder="1" applyAlignment="1">
      <alignment horizontal="left" indent="5"/>
    </xf>
    <xf numFmtId="0" fontId="2" fillId="0" borderId="0" xfId="0" applyFont="1" applyAlignment="1">
      <alignment horizontal="left" vertical="top"/>
    </xf>
    <xf numFmtId="39" fontId="11" fillId="0" borderId="30" xfId="3" applyFont="1" applyBorder="1" applyAlignment="1">
      <alignment horizontal="left" indent="5"/>
    </xf>
    <xf numFmtId="39" fontId="11" fillId="0" borderId="32" xfId="3" applyFont="1" applyBorder="1" applyAlignment="1">
      <alignment horizontal="left" indent="5"/>
    </xf>
    <xf numFmtId="0" fontId="9" fillId="0" borderId="34" xfId="0" applyFont="1" applyBorder="1" applyAlignment="1">
      <alignment horizontal="left" vertical="top"/>
    </xf>
    <xf numFmtId="173" fontId="13" fillId="0" borderId="0" xfId="0" applyNumberFormat="1" applyFont="1"/>
    <xf numFmtId="20" fontId="3" fillId="0" borderId="0" xfId="0" applyNumberFormat="1" applyFont="1" applyAlignment="1">
      <alignment horizontal="left" vertical="top" wrapText="1"/>
    </xf>
    <xf numFmtId="171" fontId="16" fillId="0" borderId="0" xfId="4" applyNumberFormat="1" applyFont="1" applyFill="1" applyBorder="1" applyAlignment="1"/>
    <xf numFmtId="39" fontId="11" fillId="0" borderId="0" xfId="3" applyFont="1" applyAlignment="1">
      <alignment horizontal="left" indent="5"/>
    </xf>
    <xf numFmtId="168" fontId="13" fillId="0" borderId="0" xfId="0" applyNumberFormat="1" applyFont="1" applyAlignment="1">
      <alignment horizontal="right"/>
    </xf>
    <xf numFmtId="20" fontId="0" fillId="0" borderId="0" xfId="0" applyNumberFormat="1"/>
    <xf numFmtId="39" fontId="11" fillId="0" borderId="34" xfId="3" applyFont="1" applyBorder="1" applyAlignment="1">
      <alignment horizontal="left" wrapText="1"/>
    </xf>
    <xf numFmtId="0" fontId="17" fillId="0" borderId="0" xfId="0" applyFont="1"/>
    <xf numFmtId="0" fontId="11" fillId="0" borderId="34" xfId="0" applyFont="1" applyBorder="1" applyAlignment="1">
      <alignment horizontal="center" vertical="center"/>
    </xf>
    <xf numFmtId="0" fontId="11" fillId="0" borderId="35" xfId="0" applyFont="1" applyBorder="1" applyAlignment="1">
      <alignment horizontal="left" vertical="center"/>
    </xf>
    <xf numFmtId="0" fontId="11" fillId="0" borderId="0" xfId="0" applyFont="1" applyAlignment="1">
      <alignment vertical="center" wrapText="1"/>
    </xf>
    <xf numFmtId="164" fontId="11" fillId="0" borderId="0" xfId="2" applyFont="1" applyFill="1" applyBorder="1" applyAlignment="1">
      <alignment vertical="center"/>
    </xf>
    <xf numFmtId="0" fontId="1" fillId="0" borderId="0" xfId="7" applyAlignment="1">
      <alignment vertical="top" wrapText="1"/>
    </xf>
    <xf numFmtId="0" fontId="1" fillId="0" borderId="0" xfId="8"/>
    <xf numFmtId="0" fontId="19" fillId="0" borderId="0" xfId="8" applyFont="1" applyAlignment="1">
      <alignment vertical="top"/>
    </xf>
    <xf numFmtId="0" fontId="1" fillId="0" borderId="0" xfId="9" applyAlignment="1">
      <alignment wrapText="1"/>
    </xf>
    <xf numFmtId="0" fontId="1" fillId="0" borderId="0" xfId="10"/>
    <xf numFmtId="0" fontId="19" fillId="0" borderId="0" xfId="10" applyFont="1" applyAlignment="1">
      <alignment vertical="top"/>
    </xf>
    <xf numFmtId="0" fontId="1" fillId="0" borderId="0" xfId="11" applyAlignment="1">
      <alignment wrapText="1"/>
    </xf>
    <xf numFmtId="0" fontId="1" fillId="0" borderId="0" xfId="12"/>
    <xf numFmtId="0" fontId="19" fillId="0" borderId="0" xfId="12" applyFont="1" applyAlignment="1">
      <alignment vertical="top"/>
    </xf>
    <xf numFmtId="0" fontId="1" fillId="0" borderId="0" xfId="13" applyAlignment="1">
      <alignment wrapText="1"/>
    </xf>
    <xf numFmtId="0" fontId="1" fillId="0" borderId="0" xfId="14"/>
    <xf numFmtId="0" fontId="19" fillId="0" borderId="0" xfId="14" applyFont="1" applyAlignment="1">
      <alignment vertical="top"/>
    </xf>
    <xf numFmtId="0" fontId="0" fillId="0" borderId="0" xfId="0" applyAlignment="1">
      <alignment vertical="top" wrapText="1"/>
    </xf>
    <xf numFmtId="0" fontId="1" fillId="0" borderId="0" xfId="15"/>
    <xf numFmtId="0" fontId="19" fillId="0" borderId="0" xfId="15" applyFont="1" applyAlignment="1">
      <alignment vertical="top"/>
    </xf>
    <xf numFmtId="0" fontId="1" fillId="0" borderId="0" xfId="16"/>
    <xf numFmtId="0" fontId="0" fillId="0" borderId="0" xfId="0" applyAlignment="1">
      <alignment wrapText="1"/>
    </xf>
    <xf numFmtId="0" fontId="1" fillId="0" borderId="0" xfId="17"/>
    <xf numFmtId="0" fontId="19" fillId="0" borderId="0" xfId="17" applyFont="1" applyAlignment="1">
      <alignment vertical="top"/>
    </xf>
    <xf numFmtId="0" fontId="1" fillId="0" borderId="0" xfId="18"/>
    <xf numFmtId="0" fontId="1" fillId="0" borderId="0" xfId="19" applyAlignment="1">
      <alignment vertical="top" wrapText="1"/>
    </xf>
    <xf numFmtId="0" fontId="1" fillId="0" borderId="0" xfId="20"/>
    <xf numFmtId="0" fontId="19" fillId="0" borderId="0" xfId="20" applyFont="1" applyAlignment="1">
      <alignment vertical="top"/>
    </xf>
    <xf numFmtId="0" fontId="1" fillId="0" borderId="0" xfId="21" applyAlignment="1">
      <alignment vertical="top" wrapText="1"/>
    </xf>
    <xf numFmtId="0" fontId="1" fillId="0" borderId="0" xfId="22" applyAlignment="1">
      <alignment vertical="top" wrapText="1"/>
    </xf>
    <xf numFmtId="0" fontId="1" fillId="0" borderId="0" xfId="23"/>
    <xf numFmtId="0" fontId="1" fillId="0" borderId="0" xfId="24"/>
    <xf numFmtId="0" fontId="0" fillId="0" borderId="0" xfId="0" applyAlignment="1">
      <alignment horizontal="left" vertical="top" wrapText="1"/>
    </xf>
    <xf numFmtId="0" fontId="1" fillId="0" borderId="0" xfId="25" applyAlignment="1">
      <alignment vertical="top" wrapText="1"/>
    </xf>
    <xf numFmtId="0" fontId="1" fillId="0" borderId="0" xfId="26"/>
    <xf numFmtId="0" fontId="19" fillId="0" borderId="0" xfId="26" applyFont="1" applyAlignment="1">
      <alignment vertical="top"/>
    </xf>
    <xf numFmtId="0" fontId="1" fillId="0" borderId="0" xfId="27" applyAlignment="1">
      <alignment vertical="top" wrapText="1"/>
    </xf>
    <xf numFmtId="0" fontId="1" fillId="0" borderId="0" xfId="28"/>
    <xf numFmtId="0" fontId="19" fillId="0" borderId="0" xfId="28" applyFont="1" applyAlignment="1">
      <alignment vertical="top"/>
    </xf>
    <xf numFmtId="0" fontId="1" fillId="0" borderId="0" xfId="29" applyAlignment="1">
      <alignment vertical="top" wrapText="1"/>
    </xf>
    <xf numFmtId="0" fontId="1" fillId="0" borderId="0" xfId="30"/>
    <xf numFmtId="0" fontId="19" fillId="0" borderId="0" xfId="30" applyFont="1" applyAlignment="1">
      <alignment vertical="top"/>
    </xf>
    <xf numFmtId="0" fontId="1" fillId="0" borderId="0" xfId="31"/>
    <xf numFmtId="0" fontId="18" fillId="0" borderId="0" xfId="31" applyFont="1" applyAlignment="1">
      <alignment vertical="top"/>
    </xf>
    <xf numFmtId="0" fontId="1" fillId="0" borderId="0" xfId="32"/>
    <xf numFmtId="0" fontId="1" fillId="0" borderId="0" xfId="33"/>
    <xf numFmtId="0" fontId="1" fillId="0" borderId="0" xfId="34" applyAlignment="1">
      <alignment vertical="top" wrapText="1"/>
    </xf>
    <xf numFmtId="0" fontId="1" fillId="0" borderId="0" xfId="35"/>
    <xf numFmtId="0" fontId="19" fillId="0" borderId="0" xfId="35" applyFont="1" applyAlignment="1">
      <alignment vertical="top"/>
    </xf>
    <xf numFmtId="0" fontId="1" fillId="0" borderId="0" xfId="36" applyAlignment="1">
      <alignment vertical="top" wrapText="1"/>
    </xf>
    <xf numFmtId="0" fontId="1" fillId="0" borderId="0" xfId="37"/>
    <xf numFmtId="0" fontId="19" fillId="0" borderId="0" xfId="37" applyFont="1" applyAlignment="1">
      <alignment vertical="top"/>
    </xf>
    <xf numFmtId="0" fontId="1" fillId="0" borderId="0" xfId="38"/>
    <xf numFmtId="0" fontId="18" fillId="0" borderId="0" xfId="38" applyFont="1" applyAlignment="1">
      <alignment vertical="top"/>
    </xf>
    <xf numFmtId="0" fontId="1" fillId="0" borderId="0" xfId="39"/>
    <xf numFmtId="0" fontId="1" fillId="0" borderId="0" xfId="40"/>
    <xf numFmtId="10" fontId="2" fillId="0" borderId="7" xfId="0" applyNumberFormat="1" applyFont="1" applyBorder="1" applyAlignment="1">
      <alignment horizontal="right" vertical="top" wrapText="1"/>
    </xf>
    <xf numFmtId="0" fontId="20" fillId="0" borderId="1" xfId="41" applyBorder="1" applyAlignment="1">
      <alignment horizontal="left" vertical="top" wrapText="1"/>
    </xf>
    <xf numFmtId="0" fontId="10" fillId="0" borderId="0" xfId="42"/>
    <xf numFmtId="175" fontId="10" fillId="0" borderId="0" xfId="42" applyNumberFormat="1"/>
    <xf numFmtId="175" fontId="24" fillId="6" borderId="35" xfId="43" applyNumberFormat="1" applyFont="1" applyFill="1" applyBorder="1" applyAlignment="1">
      <alignment vertical="center" wrapText="1"/>
    </xf>
    <xf numFmtId="10" fontId="24" fillId="6" borderId="35" xfId="43" applyNumberFormat="1" applyFont="1" applyFill="1" applyBorder="1" applyAlignment="1">
      <alignment vertical="center" wrapText="1"/>
    </xf>
    <xf numFmtId="3" fontId="24" fillId="6" borderId="35" xfId="43" applyNumberFormat="1" applyFont="1" applyFill="1" applyBorder="1" applyAlignment="1">
      <alignment vertical="center" wrapText="1"/>
    </xf>
    <xf numFmtId="175" fontId="24" fillId="6" borderId="35" xfId="43" applyNumberFormat="1" applyFont="1" applyFill="1" applyBorder="1" applyAlignment="1">
      <alignment horizontal="left" vertical="center"/>
    </xf>
    <xf numFmtId="0" fontId="25" fillId="0" borderId="0" xfId="44" applyFont="1" applyAlignment="1">
      <alignment vertical="top" wrapText="1"/>
    </xf>
    <xf numFmtId="0" fontId="26" fillId="0" borderId="0" xfId="44" applyFont="1" applyAlignment="1">
      <alignment vertical="center" wrapText="1"/>
    </xf>
    <xf numFmtId="0" fontId="27" fillId="7" borderId="35" xfId="9" applyFont="1" applyFill="1" applyBorder="1" applyAlignment="1">
      <alignment vertical="center" wrapText="1"/>
    </xf>
    <xf numFmtId="0" fontId="10" fillId="0" borderId="0" xfId="42" applyAlignment="1">
      <alignment vertical="center"/>
    </xf>
    <xf numFmtId="0" fontId="0" fillId="0" borderId="71" xfId="0" applyBorder="1" applyAlignment="1">
      <alignment vertical="center" wrapText="1"/>
    </xf>
    <xf numFmtId="0" fontId="10" fillId="0" borderId="0" xfId="42" applyAlignment="1">
      <alignment horizontal="center" vertical="center"/>
    </xf>
    <xf numFmtId="0" fontId="0" fillId="0" borderId="35" xfId="0" applyBorder="1" applyAlignment="1">
      <alignment vertical="center" wrapText="1"/>
    </xf>
    <xf numFmtId="0" fontId="10" fillId="0" borderId="72" xfId="42" applyBorder="1" applyAlignment="1">
      <alignment horizontal="center" vertical="center"/>
    </xf>
    <xf numFmtId="0" fontId="10" fillId="0" borderId="70" xfId="42" applyBorder="1" applyAlignment="1">
      <alignment horizontal="center" vertical="center"/>
    </xf>
    <xf numFmtId="0" fontId="26" fillId="0" borderId="69" xfId="44" applyFont="1" applyBorder="1" applyAlignment="1">
      <alignment vertical="center" wrapText="1"/>
    </xf>
    <xf numFmtId="0" fontId="26" fillId="0" borderId="0" xfId="44" applyFont="1" applyAlignment="1">
      <alignment wrapText="1"/>
    </xf>
    <xf numFmtId="0" fontId="29" fillId="0" borderId="35" xfId="0" applyFont="1" applyBorder="1" applyAlignment="1">
      <alignment vertical="center" wrapText="1"/>
    </xf>
    <xf numFmtId="0" fontId="13" fillId="0" borderId="0" xfId="44" applyFont="1" applyAlignment="1">
      <alignment vertical="center" wrapText="1"/>
    </xf>
    <xf numFmtId="0" fontId="0" fillId="0" borderId="35" xfId="0" applyBorder="1" applyAlignment="1">
      <alignment wrapText="1"/>
    </xf>
    <xf numFmtId="175" fontId="10" fillId="0" borderId="0" xfId="43" applyNumberFormat="1"/>
    <xf numFmtId="10" fontId="10" fillId="0" borderId="35" xfId="5" applyNumberFormat="1" applyFont="1" applyBorder="1" applyAlignment="1">
      <alignment horizontal="right" vertical="center"/>
    </xf>
    <xf numFmtId="3" fontId="10" fillId="0" borderId="35" xfId="42" applyNumberFormat="1" applyBorder="1" applyAlignment="1">
      <alignment vertical="center"/>
    </xf>
    <xf numFmtId="0" fontId="10" fillId="0" borderId="35" xfId="42" applyBorder="1" applyAlignment="1">
      <alignment horizontal="center" vertical="center"/>
    </xf>
    <xf numFmtId="175" fontId="23" fillId="5" borderId="69" xfId="43" applyNumberFormat="1" applyFont="1" applyFill="1" applyBorder="1" applyAlignment="1">
      <alignment vertical="center" wrapText="1"/>
    </xf>
    <xf numFmtId="175" fontId="23" fillId="5" borderId="70" xfId="43" applyNumberFormat="1" applyFont="1" applyFill="1" applyBorder="1" applyAlignment="1">
      <alignment vertical="center" wrapText="1"/>
    </xf>
    <xf numFmtId="175" fontId="23" fillId="5" borderId="62" xfId="43" applyNumberFormat="1" applyFont="1" applyFill="1" applyBorder="1" applyAlignment="1">
      <alignment vertical="center" wrapText="1"/>
    </xf>
    <xf numFmtId="0" fontId="13" fillId="0" borderId="69" xfId="44" applyFont="1" applyBorder="1" applyAlignment="1">
      <alignment vertical="center" wrapText="1"/>
    </xf>
    <xf numFmtId="0" fontId="13" fillId="0" borderId="70" xfId="44" applyFont="1" applyBorder="1" applyAlignment="1">
      <alignment vertical="center" wrapText="1"/>
    </xf>
    <xf numFmtId="0" fontId="13" fillId="0" borderId="62" xfId="44" applyFont="1" applyBorder="1" applyAlignment="1">
      <alignment vertical="center" wrapText="1"/>
    </xf>
    <xf numFmtId="0" fontId="27" fillId="7" borderId="35" xfId="9" applyFont="1" applyFill="1" applyBorder="1" applyAlignment="1">
      <alignment horizontal="center" vertical="center"/>
    </xf>
    <xf numFmtId="0" fontId="0" fillId="0" borderId="35" xfId="0" applyBorder="1" applyAlignment="1">
      <alignment horizontal="center" vertical="center"/>
    </xf>
    <xf numFmtId="0" fontId="21" fillId="4" borderId="69" xfId="43" applyFont="1" applyFill="1" applyBorder="1" applyAlignment="1">
      <alignment horizontal="center" vertical="center"/>
    </xf>
    <xf numFmtId="0" fontId="21" fillId="4" borderId="70" xfId="43" applyFont="1" applyFill="1" applyBorder="1" applyAlignment="1">
      <alignment horizontal="center" vertical="center"/>
    </xf>
    <xf numFmtId="0" fontId="21" fillId="4" borderId="62" xfId="43" applyFont="1" applyFill="1" applyBorder="1" applyAlignment="1">
      <alignment horizontal="center" vertical="center"/>
    </xf>
    <xf numFmtId="175" fontId="22" fillId="0" borderId="69" xfId="43" applyNumberFormat="1" applyFont="1" applyBorder="1" applyAlignment="1">
      <alignment horizontal="center" vertical="center" wrapText="1"/>
    </xf>
    <xf numFmtId="175" fontId="22" fillId="0" borderId="70" xfId="43" applyNumberFormat="1" applyFont="1" applyBorder="1" applyAlignment="1">
      <alignment horizontal="center" vertical="center" wrapText="1"/>
    </xf>
    <xf numFmtId="175" fontId="22" fillId="0" borderId="62" xfId="43" applyNumberFormat="1" applyFont="1" applyBorder="1" applyAlignment="1">
      <alignment horizontal="center" vertical="center" wrapText="1"/>
    </xf>
    <xf numFmtId="175" fontId="23" fillId="0" borderId="35" xfId="43" applyNumberFormat="1" applyFont="1" applyBorder="1" applyAlignment="1">
      <alignment horizontal="center" vertical="center" wrapText="1"/>
    </xf>
    <xf numFmtId="175" fontId="23" fillId="0" borderId="71" xfId="43" applyNumberFormat="1" applyFont="1" applyBorder="1" applyAlignment="1">
      <alignment horizontal="center" vertical="center" wrapText="1"/>
    </xf>
    <xf numFmtId="175" fontId="24" fillId="0" borderId="40" xfId="43" applyNumberFormat="1" applyFont="1" applyBorder="1" applyAlignment="1">
      <alignment horizontal="center" vertical="center" wrapText="1"/>
    </xf>
    <xf numFmtId="0" fontId="10" fillId="0" borderId="35" xfId="42" applyBorder="1" applyAlignment="1">
      <alignment horizontal="center"/>
    </xf>
    <xf numFmtId="0" fontId="21" fillId="4" borderId="69" xfId="42" applyFont="1" applyFill="1" applyBorder="1" applyAlignment="1">
      <alignment horizontal="center" vertical="center"/>
    </xf>
    <xf numFmtId="0" fontId="21" fillId="4" borderId="70" xfId="42" applyFont="1" applyFill="1" applyBorder="1" applyAlignment="1">
      <alignment horizontal="center" vertical="center"/>
    </xf>
    <xf numFmtId="0" fontId="21" fillId="4" borderId="62" xfId="42" applyFont="1" applyFill="1" applyBorder="1" applyAlignment="1">
      <alignment horizontal="center" vertical="center"/>
    </xf>
    <xf numFmtId="175" fontId="22" fillId="0" borderId="69" xfId="42" applyNumberFormat="1" applyFont="1" applyBorder="1" applyAlignment="1">
      <alignment horizontal="center" vertical="center" wrapText="1"/>
    </xf>
    <xf numFmtId="175" fontId="22" fillId="0" borderId="70" xfId="42" applyNumberFormat="1" applyFont="1" applyBorder="1" applyAlignment="1">
      <alignment horizontal="center" vertical="center" wrapText="1"/>
    </xf>
    <xf numFmtId="175" fontId="22" fillId="0" borderId="62" xfId="42" applyNumberFormat="1" applyFont="1" applyBorder="1" applyAlignment="1">
      <alignment horizontal="center" vertical="center" wrapText="1"/>
    </xf>
    <xf numFmtId="175" fontId="23" fillId="0" borderId="35" xfId="42" applyNumberFormat="1" applyFont="1" applyBorder="1" applyAlignment="1">
      <alignment horizontal="center" vertical="center" wrapText="1"/>
    </xf>
    <xf numFmtId="175" fontId="23" fillId="0" borderId="71" xfId="42" applyNumberFormat="1" applyFont="1" applyBorder="1" applyAlignment="1">
      <alignment horizontal="center" vertical="center" wrapText="1"/>
    </xf>
    <xf numFmtId="175" fontId="24" fillId="0" borderId="40" xfId="42" applyNumberFormat="1" applyFont="1" applyBorder="1" applyAlignment="1">
      <alignment horizontal="center" vertical="center" wrapText="1"/>
    </xf>
    <xf numFmtId="0" fontId="21" fillId="4" borderId="69" xfId="0" applyFont="1" applyFill="1" applyBorder="1" applyAlignment="1">
      <alignment horizontal="center" vertical="center"/>
    </xf>
    <xf numFmtId="0" fontId="21" fillId="4" borderId="70" xfId="0" applyFont="1" applyFill="1" applyBorder="1" applyAlignment="1">
      <alignment horizontal="center" vertical="center"/>
    </xf>
    <xf numFmtId="0" fontId="21" fillId="4" borderId="62" xfId="0" applyFont="1" applyFill="1" applyBorder="1" applyAlignment="1">
      <alignment horizontal="center" vertical="center"/>
    </xf>
    <xf numFmtId="0" fontId="13" fillId="0" borderId="69" xfId="44" applyFont="1" applyBorder="1" applyAlignment="1">
      <alignment vertical="top" wrapText="1"/>
    </xf>
    <xf numFmtId="0" fontId="13" fillId="0" borderId="70" xfId="44" applyFont="1" applyBorder="1" applyAlignment="1">
      <alignment vertical="top" wrapText="1"/>
    </xf>
    <xf numFmtId="0" fontId="13" fillId="0" borderId="62" xfId="44" applyFont="1" applyBorder="1" applyAlignment="1">
      <alignment vertical="top" wrapText="1"/>
    </xf>
    <xf numFmtId="0" fontId="0" fillId="0" borderId="35" xfId="0" applyBorder="1" applyAlignment="1">
      <alignment horizontal="center" vertical="center" wrapText="1"/>
    </xf>
    <xf numFmtId="0" fontId="0" fillId="0" borderId="35" xfId="0" applyBorder="1" applyAlignment="1">
      <alignment horizontal="center"/>
    </xf>
    <xf numFmtId="0" fontId="13" fillId="0" borderId="69" xfId="44" applyFont="1" applyBorder="1" applyAlignment="1">
      <alignment horizontal="left" vertical="top" wrapText="1"/>
    </xf>
    <xf numFmtId="0" fontId="13" fillId="0" borderId="70" xfId="44" applyFont="1" applyBorder="1" applyAlignment="1">
      <alignment horizontal="left" vertical="top" wrapText="1"/>
    </xf>
    <xf numFmtId="0" fontId="13" fillId="0" borderId="62" xfId="44" applyFont="1" applyBorder="1" applyAlignment="1">
      <alignment horizontal="left" vertical="top" wrapText="1"/>
    </xf>
    <xf numFmtId="0" fontId="29" fillId="0" borderId="35" xfId="0" applyFont="1" applyBorder="1" applyAlignment="1">
      <alignment horizontal="center" vertical="center" wrapText="1"/>
    </xf>
    <xf numFmtId="175" fontId="22" fillId="0" borderId="35" xfId="42" applyNumberFormat="1" applyFont="1" applyBorder="1" applyAlignment="1">
      <alignment horizontal="center" wrapText="1"/>
    </xf>
    <xf numFmtId="0" fontId="11" fillId="0" borderId="69" xfId="44" applyFont="1" applyBorder="1" applyAlignment="1">
      <alignment vertical="top" wrapText="1"/>
    </xf>
    <xf numFmtId="0" fontId="11" fillId="0" borderId="70" xfId="44" applyFont="1" applyBorder="1" applyAlignment="1">
      <alignment vertical="top" wrapText="1"/>
    </xf>
    <xf numFmtId="0" fontId="11" fillId="0" borderId="62" xfId="44" applyFont="1" applyBorder="1" applyAlignment="1">
      <alignment vertical="top" wrapText="1"/>
    </xf>
    <xf numFmtId="0" fontId="11" fillId="0" borderId="69" xfId="44" applyFont="1" applyBorder="1" applyAlignment="1">
      <alignment horizontal="left" vertical="top" wrapText="1"/>
    </xf>
    <xf numFmtId="0" fontId="11" fillId="0" borderId="70" xfId="44" applyFont="1" applyBorder="1" applyAlignment="1">
      <alignment horizontal="left" vertical="top" wrapText="1"/>
    </xf>
    <xf numFmtId="0" fontId="11" fillId="0" borderId="62" xfId="44" applyFont="1" applyBorder="1" applyAlignment="1">
      <alignment horizontal="left" vertical="top" wrapText="1"/>
    </xf>
    <xf numFmtId="0" fontId="10" fillId="0" borderId="69" xfId="42" applyBorder="1" applyAlignment="1">
      <alignment horizontal="center"/>
    </xf>
    <xf numFmtId="0" fontId="10" fillId="0" borderId="62" xfId="42" applyBorder="1" applyAlignment="1">
      <alignment horizontal="center"/>
    </xf>
    <xf numFmtId="0" fontId="11" fillId="0" borderId="69" xfId="44" applyFont="1" applyBorder="1" applyAlignment="1">
      <alignment vertical="center" wrapText="1"/>
    </xf>
    <xf numFmtId="0" fontId="11" fillId="0" borderId="70" xfId="44" applyFont="1" applyBorder="1" applyAlignment="1">
      <alignment vertical="center" wrapText="1"/>
    </xf>
    <xf numFmtId="0" fontId="11" fillId="0" borderId="62" xfId="44" applyFont="1" applyBorder="1" applyAlignment="1">
      <alignment vertical="center" wrapText="1"/>
    </xf>
    <xf numFmtId="0" fontId="4" fillId="0" borderId="35" xfId="0" applyFont="1" applyBorder="1" applyAlignment="1">
      <alignment horizontal="center" vertical="center" wrapText="1"/>
    </xf>
    <xf numFmtId="0" fontId="0" fillId="0" borderId="69" xfId="0" applyBorder="1" applyAlignment="1">
      <alignment horizontal="center" vertical="center" wrapText="1"/>
    </xf>
    <xf numFmtId="0" fontId="0" fillId="0" borderId="62" xfId="0" applyBorder="1" applyAlignment="1">
      <alignment horizontal="center" vertical="center" wrapText="1"/>
    </xf>
    <xf numFmtId="0" fontId="10" fillId="0" borderId="69" xfId="42" applyBorder="1" applyAlignment="1">
      <alignment horizontal="center" vertical="center"/>
    </xf>
    <xf numFmtId="0" fontId="10" fillId="0" borderId="62" xfId="42" applyBorder="1" applyAlignment="1">
      <alignment horizontal="center" vertical="center"/>
    </xf>
    <xf numFmtId="0" fontId="0" fillId="0" borderId="71" xfId="0" applyBorder="1" applyAlignment="1">
      <alignment horizontal="center" vertical="center" wrapText="1"/>
    </xf>
    <xf numFmtId="0" fontId="10" fillId="0" borderId="71" xfId="42" applyBorder="1" applyAlignment="1">
      <alignment horizontal="center" vertical="center"/>
    </xf>
    <xf numFmtId="0" fontId="12" fillId="0" borderId="25" xfId="0" applyFont="1" applyBorder="1" applyAlignment="1">
      <alignment vertical="center"/>
    </xf>
    <xf numFmtId="0" fontId="12" fillId="0" borderId="26" xfId="0" applyFont="1" applyBorder="1" applyAlignment="1">
      <alignment vertical="center"/>
    </xf>
    <xf numFmtId="0" fontId="7"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164" fontId="11" fillId="0" borderId="0" xfId="2" applyFont="1" applyFill="1" applyBorder="1" applyAlignment="1">
      <alignment horizontal="right" vertical="center"/>
    </xf>
    <xf numFmtId="0" fontId="7" fillId="0" borderId="58" xfId="0" applyFont="1" applyBorder="1" applyAlignment="1">
      <alignment horizontal="left" vertical="top" wrapText="1"/>
    </xf>
    <xf numFmtId="0" fontId="11" fillId="0" borderId="23" xfId="0" applyFont="1" applyBorder="1" applyAlignment="1">
      <alignment horizontal="left" vertical="center" wrapText="1"/>
    </xf>
    <xf numFmtId="0" fontId="11" fillId="0" borderId="0" xfId="0" applyFont="1" applyAlignment="1">
      <alignment horizontal="left" vertical="center" wrapText="1"/>
    </xf>
    <xf numFmtId="0" fontId="4" fillId="0" borderId="1" xfId="0" applyFont="1" applyBorder="1" applyAlignment="1">
      <alignment horizontal="left" vertical="top" wrapText="1"/>
    </xf>
    <xf numFmtId="167" fontId="4" fillId="0" borderId="1" xfId="0" applyNumberFormat="1" applyFont="1" applyBorder="1" applyAlignment="1">
      <alignment horizontal="right" vertical="top" wrapText="1"/>
    </xf>
    <xf numFmtId="0" fontId="11" fillId="0" borderId="23" xfId="6" applyFont="1" applyBorder="1" applyAlignment="1">
      <alignment horizontal="left" vertical="top" wrapText="1"/>
    </xf>
    <xf numFmtId="0" fontId="11" fillId="0" borderId="0" xfId="6" applyFont="1" applyAlignment="1">
      <alignment horizontal="left" vertical="top" wrapText="1"/>
    </xf>
    <xf numFmtId="0" fontId="13" fillId="0" borderId="0" xfId="0" applyFont="1" applyAlignment="1">
      <alignment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68" xfId="0" applyFont="1" applyBorder="1" applyAlignment="1">
      <alignment horizontal="left" vertical="top" wrapText="1"/>
    </xf>
    <xf numFmtId="167" fontId="4" fillId="0" borderId="13" xfId="0" applyNumberFormat="1" applyFont="1" applyBorder="1" applyAlignment="1">
      <alignment horizontal="right" vertical="top" wrapText="1"/>
    </xf>
    <xf numFmtId="167" fontId="4" fillId="0" borderId="9" xfId="0" applyNumberFormat="1" applyFont="1" applyBorder="1" applyAlignment="1">
      <alignment horizontal="right" vertical="top" wrapText="1"/>
    </xf>
    <xf numFmtId="167" fontId="4" fillId="0" borderId="12" xfId="0" applyNumberFormat="1" applyFont="1" applyBorder="1" applyAlignment="1">
      <alignment horizontal="right" vertical="top" wrapText="1"/>
    </xf>
  </cellXfs>
  <cellStyles count="45">
    <cellStyle name="Comma" xfId="1" builtinId="3"/>
    <cellStyle name="Comma 2" xfId="2" xr:uid="{92FF476A-6CE0-44D6-97D4-60CC38D3B72A}"/>
    <cellStyle name="Comma 2 2" xfId="4" xr:uid="{FB7399E7-D6F4-4B4B-8999-40423C0BFF14}"/>
    <cellStyle name="Hyperlink" xfId="41" builtinId="8"/>
    <cellStyle name="Normal" xfId="0" builtinId="0"/>
    <cellStyle name="Normal 10" xfId="42" xr:uid="{7EACB943-CA68-467E-8069-6D694DAF33D7}"/>
    <cellStyle name="Normal 11" xfId="31" xr:uid="{B6CFAA97-E452-4A83-BC94-18F5099AE1C1}"/>
    <cellStyle name="Normal 12" xfId="19" xr:uid="{8DD981F5-9174-481E-B9B7-97E63AE3ECED}"/>
    <cellStyle name="Normal 13" xfId="38" xr:uid="{94FDB015-B484-400C-9A0E-C826A2C4D410}"/>
    <cellStyle name="Normal 14" xfId="15" xr:uid="{C9AA05BD-51B8-4EFA-8B91-30C67A3846AE}"/>
    <cellStyle name="Normal 15" xfId="21" xr:uid="{7CEC9CA7-E597-41B2-9470-7C182CF0122B}"/>
    <cellStyle name="Normal 16" xfId="10" xr:uid="{D2D4EBF2-934E-4A36-8F0D-6843F90C4A6C}"/>
    <cellStyle name="Normal 17" xfId="14" xr:uid="{948F2437-3E3E-4D18-BEE9-B655F3D70C0D}"/>
    <cellStyle name="Normal 18" xfId="22" xr:uid="{731FAAED-CAEB-475C-9234-2FFCD68900E6}"/>
    <cellStyle name="Normal 19" xfId="17" xr:uid="{B5EB2F3B-0A0B-4D5C-A28A-BF138A6772D5}"/>
    <cellStyle name="Normal 2" xfId="6" xr:uid="{464A45C2-625E-4AF8-9F28-7DBCCDE5742B}"/>
    <cellStyle name="Normal 20" xfId="18" xr:uid="{96D741F4-6EDD-4FE1-91ED-F88CD0CC7062}"/>
    <cellStyle name="Normal 21" xfId="20" xr:uid="{122C2A3E-CB69-4488-ABEF-54A3254DA3F6}"/>
    <cellStyle name="Normal 22" xfId="23" xr:uid="{965BE48F-BA81-4CAF-A302-98ED5D988303}"/>
    <cellStyle name="Normal 23" xfId="26" xr:uid="{9B8820CB-2ECE-4C37-8FAA-E2306DC49010}"/>
    <cellStyle name="Normal 24" xfId="28" xr:uid="{2CEF8F0C-FEE1-4D8B-B15A-A89A55FC3A56}"/>
    <cellStyle name="Normal 25" xfId="30" xr:uid="{D2F43A79-1BC4-463C-BFDD-E5B767969DB9}"/>
    <cellStyle name="Normal 26" xfId="32" xr:uid="{402CB41D-1DC5-4583-B98F-90BBF2ED3E58}"/>
    <cellStyle name="Normal 26 2" xfId="44" xr:uid="{B7AFB45D-B3CE-4B31-A71A-C51799681F00}"/>
    <cellStyle name="Normal 27" xfId="35" xr:uid="{B3D776F3-E202-4BBC-A99A-CAC50020BCE2}"/>
    <cellStyle name="Normal 28" xfId="37" xr:uid="{30F5DAC6-290D-4DC9-BFC7-56EA65C13E9E}"/>
    <cellStyle name="Normal 29" xfId="39" xr:uid="{143A84DE-B96C-4689-9A66-9EC98A3878F5}"/>
    <cellStyle name="Normal 3" xfId="8" xr:uid="{81D1A960-FE74-4016-BA33-A3655F5DCDAF}"/>
    <cellStyle name="Normal 30" xfId="12" xr:uid="{8F123B82-1489-4D28-9628-AD4F8A090F12}"/>
    <cellStyle name="Normal 30 2" xfId="43" xr:uid="{913349EE-2135-412A-AE17-CD0B7D7363F7}"/>
    <cellStyle name="Normal 34" xfId="25" xr:uid="{13E9B1C0-F7FB-4492-B5FD-FEC9DBC90687}"/>
    <cellStyle name="Normal 35" xfId="27" xr:uid="{FB53C77F-E5D5-49FE-9CEC-F238C5780B61}"/>
    <cellStyle name="Normal 36" xfId="29" xr:uid="{5854AB4A-D676-4A03-BB6C-AD61B1EC3497}"/>
    <cellStyle name="Normal 38" xfId="34" xr:uid="{82776CCB-CD52-44CA-AB25-018A77719E6D}"/>
    <cellStyle name="Normal 39" xfId="36" xr:uid="{C56B32B5-9548-4113-8A8B-23314DBA9FD8}"/>
    <cellStyle name="Normal 42" xfId="11" xr:uid="{9404F636-99F3-4A3E-BCD9-FCB93A7EEEBF}"/>
    <cellStyle name="Normal 5" xfId="7" xr:uid="{602B8151-F7EC-4D3E-AD39-8EC34A607535}"/>
    <cellStyle name="Normal 6" xfId="9" xr:uid="{C9435E9F-DE32-449C-AE86-ADFE5409DA2D}"/>
    <cellStyle name="Normal 7" xfId="16" xr:uid="{1561CF0B-1748-4F0E-BA8A-ADCB3748EF4B}"/>
    <cellStyle name="Normal 75" xfId="24" xr:uid="{1FFB28DC-DA7E-46FD-8903-8752F03FB4E9}"/>
    <cellStyle name="Normal 8" xfId="13" xr:uid="{CDA81250-6783-4CC2-8508-B07935E38F5E}"/>
    <cellStyle name="Normal 80" xfId="33" xr:uid="{B4F0E207-DA08-48CD-9F70-ECBA726C5EAB}"/>
    <cellStyle name="Normal 83" xfId="40" xr:uid="{449790BB-3229-4DF3-B9A3-1B6D2A281A48}"/>
    <cellStyle name="Normal_Unaudited Half Yrly - MSIM Copy" xfId="3" xr:uid="{FFF6F324-E4B6-4513-987F-5D594317E392}"/>
    <cellStyle name="Percent 2" xfId="5" xr:uid="{7A51FF6C-E8C7-4203-8D51-E3D116ED6E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44.jpeg"/><Relationship Id="rId1" Type="http://schemas.openxmlformats.org/officeDocument/2006/relationships/image" Target="../media/image3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8.jpe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8.jpeg"/><Relationship Id="rId1" Type="http://schemas.openxmlformats.org/officeDocument/2006/relationships/image" Target="../media/image37.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44.jpeg"/><Relationship Id="rId1" Type="http://schemas.openxmlformats.org/officeDocument/2006/relationships/image" Target="../media/image3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4.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3.jpeg"/><Relationship Id="rId2" Type="http://schemas.openxmlformats.org/officeDocument/2006/relationships/image" Target="../media/image42.png"/><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3.jpeg"/><Relationship Id="rId1" Type="http://schemas.openxmlformats.org/officeDocument/2006/relationships/image" Target="../media/image3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jpeg"/></Relationships>
</file>

<file path=xl/drawings/drawing1.xml><?xml version="1.0" encoding="utf-8"?>
<xdr:wsDr xmlns:xdr="http://schemas.openxmlformats.org/drawingml/2006/spreadsheetDrawing" xmlns:a="http://schemas.openxmlformats.org/drawingml/2006/main">
  <xdr:twoCellAnchor editAs="oneCell">
    <xdr:from>
      <xdr:col>4</xdr:col>
      <xdr:colOff>89536</xdr:colOff>
      <xdr:row>173</xdr:row>
      <xdr:rowOff>457286</xdr:rowOff>
    </xdr:from>
    <xdr:to>
      <xdr:col>5</xdr:col>
      <xdr:colOff>1074420</xdr:colOff>
      <xdr:row>173</xdr:row>
      <xdr:rowOff>1735454</xdr:rowOff>
    </xdr:to>
    <xdr:pic>
      <xdr:nvPicPr>
        <xdr:cNvPr id="2" name="Picture 1">
          <a:extLst>
            <a:ext uri="{FF2B5EF4-FFF2-40B4-BE49-F238E27FC236}">
              <a16:creationId xmlns:a16="http://schemas.microsoft.com/office/drawing/2014/main" id="{39A4C77A-E0F6-43B6-AF38-F91437C6DA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086" y="53406761"/>
          <a:ext cx="1927859" cy="127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144708</xdr:colOff>
      <xdr:row>173</xdr:row>
      <xdr:rowOff>434340</xdr:rowOff>
    </xdr:from>
    <xdr:to>
      <xdr:col>2</xdr:col>
      <xdr:colOff>948240</xdr:colOff>
      <xdr:row>173</xdr:row>
      <xdr:rowOff>1770380</xdr:rowOff>
    </xdr:to>
    <xdr:pic>
      <xdr:nvPicPr>
        <xdr:cNvPr id="3" name="Picture 2">
          <a:extLst>
            <a:ext uri="{FF2B5EF4-FFF2-40B4-BE49-F238E27FC236}">
              <a16:creationId xmlns:a16="http://schemas.microsoft.com/office/drawing/2014/main" id="{56FF5056-DA08-45AB-A404-666D6072F8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54558" y="53383815"/>
          <a:ext cx="1975107" cy="1336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91440</xdr:colOff>
      <xdr:row>129</xdr:row>
      <xdr:rowOff>525779</xdr:rowOff>
    </xdr:from>
    <xdr:to>
      <xdr:col>5</xdr:col>
      <xdr:colOff>1059180</xdr:colOff>
      <xdr:row>129</xdr:row>
      <xdr:rowOff>1655444</xdr:rowOff>
    </xdr:to>
    <xdr:pic>
      <xdr:nvPicPr>
        <xdr:cNvPr id="4" name="Picture 3">
          <a:extLst>
            <a:ext uri="{FF2B5EF4-FFF2-40B4-BE49-F238E27FC236}">
              <a16:creationId xmlns:a16="http://schemas.microsoft.com/office/drawing/2014/main" id="{E68C39C0-AF00-44E9-BAB1-58A43A71E5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15990" y="38540054"/>
          <a:ext cx="1910715" cy="1129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66675</xdr:colOff>
      <xdr:row>85</xdr:row>
      <xdr:rowOff>255270</xdr:rowOff>
    </xdr:from>
    <xdr:to>
      <xdr:col>5</xdr:col>
      <xdr:colOff>1085850</xdr:colOff>
      <xdr:row>85</xdr:row>
      <xdr:rowOff>1674495</xdr:rowOff>
    </xdr:to>
    <xdr:pic>
      <xdr:nvPicPr>
        <xdr:cNvPr id="5" name="Picture 4">
          <a:extLst>
            <a:ext uri="{FF2B5EF4-FFF2-40B4-BE49-F238E27FC236}">
              <a16:creationId xmlns:a16="http://schemas.microsoft.com/office/drawing/2014/main" id="{23F14F91-56D6-495D-9A4E-59FEB2CDB977}"/>
            </a:ext>
          </a:extLst>
        </xdr:cNvPr>
        <xdr:cNvPicPr>
          <a:picLocks noChangeAspect="1"/>
        </xdr:cNvPicPr>
      </xdr:nvPicPr>
      <xdr:blipFill>
        <a:blip xmlns:r="http://schemas.openxmlformats.org/officeDocument/2006/relationships" r:embed="rId4"/>
        <a:stretch>
          <a:fillRect/>
        </a:stretch>
      </xdr:blipFill>
      <xdr:spPr>
        <a:xfrm>
          <a:off x="5991225" y="23829645"/>
          <a:ext cx="1962150" cy="1419225"/>
        </a:xfrm>
        <a:prstGeom prst="rect">
          <a:avLst/>
        </a:prstGeom>
      </xdr:spPr>
    </xdr:pic>
    <xdr:clientData/>
  </xdr:twoCellAnchor>
  <xdr:twoCellAnchor editAs="oneCell">
    <xdr:from>
      <xdr:col>4</xdr:col>
      <xdr:colOff>109143</xdr:colOff>
      <xdr:row>314</xdr:row>
      <xdr:rowOff>295276</xdr:rowOff>
    </xdr:from>
    <xdr:to>
      <xdr:col>5</xdr:col>
      <xdr:colOff>1091033</xdr:colOff>
      <xdr:row>314</xdr:row>
      <xdr:rowOff>1653540</xdr:rowOff>
    </xdr:to>
    <xdr:pic>
      <xdr:nvPicPr>
        <xdr:cNvPr id="6" name="Picture 5">
          <a:extLst>
            <a:ext uri="{FF2B5EF4-FFF2-40B4-BE49-F238E27FC236}">
              <a16:creationId xmlns:a16="http://schemas.microsoft.com/office/drawing/2014/main" id="{1144A197-932C-4276-8B29-9166A2F763E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33693" y="99298126"/>
          <a:ext cx="1924865" cy="1358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62</xdr:row>
      <xdr:rowOff>114302</xdr:rowOff>
    </xdr:from>
    <xdr:to>
      <xdr:col>2</xdr:col>
      <xdr:colOff>971550</xdr:colOff>
      <xdr:row>62</xdr:row>
      <xdr:rowOff>1381126</xdr:rowOff>
    </xdr:to>
    <xdr:pic>
      <xdr:nvPicPr>
        <xdr:cNvPr id="7" name="Picture 6">
          <a:extLst>
            <a:ext uri="{FF2B5EF4-FFF2-40B4-BE49-F238E27FC236}">
              <a16:creationId xmlns:a16="http://schemas.microsoft.com/office/drawing/2014/main" id="{7225AF11-650D-4FF2-BFE8-4676AC3D8B0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0" y="16706852"/>
          <a:ext cx="2085975" cy="1266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104775</xdr:colOff>
      <xdr:row>62</xdr:row>
      <xdr:rowOff>123825</xdr:rowOff>
    </xdr:from>
    <xdr:to>
      <xdr:col>5</xdr:col>
      <xdr:colOff>762000</xdr:colOff>
      <xdr:row>62</xdr:row>
      <xdr:rowOff>1371600</xdr:rowOff>
    </xdr:to>
    <xdr:pic>
      <xdr:nvPicPr>
        <xdr:cNvPr id="8" name="Picture 7">
          <a:extLst>
            <a:ext uri="{FF2B5EF4-FFF2-40B4-BE49-F238E27FC236}">
              <a16:creationId xmlns:a16="http://schemas.microsoft.com/office/drawing/2014/main" id="{43B02EB7-C545-4EE2-83FA-81A566FEBA3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029325" y="16716375"/>
          <a:ext cx="160020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217</xdr:row>
      <xdr:rowOff>38101</xdr:rowOff>
    </xdr:from>
    <xdr:to>
      <xdr:col>2</xdr:col>
      <xdr:colOff>914400</xdr:colOff>
      <xdr:row>217</xdr:row>
      <xdr:rowOff>1238251</xdr:rowOff>
    </xdr:to>
    <xdr:pic>
      <xdr:nvPicPr>
        <xdr:cNvPr id="9" name="Picture 8">
          <a:extLst>
            <a:ext uri="{FF2B5EF4-FFF2-40B4-BE49-F238E27FC236}">
              <a16:creationId xmlns:a16="http://schemas.microsoft.com/office/drawing/2014/main" id="{3EA8A832-F017-49DE-8CAC-0C69E1F8B0C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705100" y="67998976"/>
          <a:ext cx="19907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217</xdr:row>
      <xdr:rowOff>114300</xdr:rowOff>
    </xdr:from>
    <xdr:to>
      <xdr:col>5</xdr:col>
      <xdr:colOff>876300</xdr:colOff>
      <xdr:row>217</xdr:row>
      <xdr:rowOff>1278255</xdr:rowOff>
    </xdr:to>
    <xdr:pic>
      <xdr:nvPicPr>
        <xdr:cNvPr id="10" name="Picture 9">
          <a:extLst>
            <a:ext uri="{FF2B5EF4-FFF2-40B4-BE49-F238E27FC236}">
              <a16:creationId xmlns:a16="http://schemas.microsoft.com/office/drawing/2014/main" id="{06204BD7-D1D1-475A-899E-AEA5B3AB70D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962650" y="68075175"/>
          <a:ext cx="1781175" cy="1163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107</xdr:row>
      <xdr:rowOff>47626</xdr:rowOff>
    </xdr:from>
    <xdr:to>
      <xdr:col>2</xdr:col>
      <xdr:colOff>857251</xdr:colOff>
      <xdr:row>107</xdr:row>
      <xdr:rowOff>1247776</xdr:rowOff>
    </xdr:to>
    <xdr:pic>
      <xdr:nvPicPr>
        <xdr:cNvPr id="11" name="Picture 10">
          <a:extLst>
            <a:ext uri="{FF2B5EF4-FFF2-40B4-BE49-F238E27FC236}">
              <a16:creationId xmlns:a16="http://schemas.microsoft.com/office/drawing/2014/main" id="{67B51EFF-C22F-4F28-BF41-9164783CBDE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781300" y="31280101"/>
          <a:ext cx="1857376"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114299</xdr:colOff>
      <xdr:row>107</xdr:row>
      <xdr:rowOff>28576</xdr:rowOff>
    </xdr:from>
    <xdr:to>
      <xdr:col>5</xdr:col>
      <xdr:colOff>838199</xdr:colOff>
      <xdr:row>107</xdr:row>
      <xdr:rowOff>1266825</xdr:rowOff>
    </xdr:to>
    <xdr:pic>
      <xdr:nvPicPr>
        <xdr:cNvPr id="12" name="Picture 11">
          <a:extLst>
            <a:ext uri="{FF2B5EF4-FFF2-40B4-BE49-F238E27FC236}">
              <a16:creationId xmlns:a16="http://schemas.microsoft.com/office/drawing/2014/main" id="{9D7324D2-F37B-49B0-A952-F1EF4CC06A2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038849" y="31261051"/>
          <a:ext cx="1666875"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47626</xdr:colOff>
      <xdr:row>151</xdr:row>
      <xdr:rowOff>28575</xdr:rowOff>
    </xdr:from>
    <xdr:to>
      <xdr:col>2</xdr:col>
      <xdr:colOff>990601</xdr:colOff>
      <xdr:row>151</xdr:row>
      <xdr:rowOff>1485900</xdr:rowOff>
    </xdr:to>
    <xdr:pic>
      <xdr:nvPicPr>
        <xdr:cNvPr id="13" name="Picture 12">
          <a:extLst>
            <a:ext uri="{FF2B5EF4-FFF2-40B4-BE49-F238E27FC236}">
              <a16:creationId xmlns:a16="http://schemas.microsoft.com/office/drawing/2014/main" id="{18411DB6-96FD-4971-AD64-001F0D287D01}"/>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657476" y="45577125"/>
          <a:ext cx="2114550"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76200</xdr:colOff>
      <xdr:row>151</xdr:row>
      <xdr:rowOff>9526</xdr:rowOff>
    </xdr:from>
    <xdr:to>
      <xdr:col>5</xdr:col>
      <xdr:colOff>857250</xdr:colOff>
      <xdr:row>151</xdr:row>
      <xdr:rowOff>1552576</xdr:rowOff>
    </xdr:to>
    <xdr:pic>
      <xdr:nvPicPr>
        <xdr:cNvPr id="14" name="Picture 13">
          <a:extLst>
            <a:ext uri="{FF2B5EF4-FFF2-40B4-BE49-F238E27FC236}">
              <a16:creationId xmlns:a16="http://schemas.microsoft.com/office/drawing/2014/main" id="{45185ABA-0C55-4F2D-96C9-52CE593CA22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000750" y="45558076"/>
          <a:ext cx="1724025"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144779</xdr:colOff>
      <xdr:row>239</xdr:row>
      <xdr:rowOff>388620</xdr:rowOff>
    </xdr:from>
    <xdr:to>
      <xdr:col>2</xdr:col>
      <xdr:colOff>1012497</xdr:colOff>
      <xdr:row>239</xdr:row>
      <xdr:rowOff>1656607</xdr:rowOff>
    </xdr:to>
    <xdr:pic>
      <xdr:nvPicPr>
        <xdr:cNvPr id="15" name="Picture 14">
          <a:extLst>
            <a:ext uri="{FF2B5EF4-FFF2-40B4-BE49-F238E27FC236}">
              <a16:creationId xmlns:a16="http://schemas.microsoft.com/office/drawing/2014/main" id="{22AE10DF-CA99-4015-A174-5204AF0002C4}"/>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754629" y="75436095"/>
          <a:ext cx="2039293" cy="1267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91440</xdr:colOff>
      <xdr:row>239</xdr:row>
      <xdr:rowOff>415414</xdr:rowOff>
    </xdr:from>
    <xdr:to>
      <xdr:col>5</xdr:col>
      <xdr:colOff>1074420</xdr:colOff>
      <xdr:row>239</xdr:row>
      <xdr:rowOff>1680210</xdr:rowOff>
    </xdr:to>
    <xdr:pic>
      <xdr:nvPicPr>
        <xdr:cNvPr id="16" name="Picture 15">
          <a:extLst>
            <a:ext uri="{FF2B5EF4-FFF2-40B4-BE49-F238E27FC236}">
              <a16:creationId xmlns:a16="http://schemas.microsoft.com/office/drawing/2014/main" id="{841D1724-0E3E-41D7-9736-C978B162654E}"/>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015990" y="75462889"/>
          <a:ext cx="1925955" cy="1264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133351</xdr:colOff>
      <xdr:row>30</xdr:row>
      <xdr:rowOff>57150</xdr:rowOff>
    </xdr:from>
    <xdr:to>
      <xdr:col>2</xdr:col>
      <xdr:colOff>866776</xdr:colOff>
      <xdr:row>30</xdr:row>
      <xdr:rowOff>1571625</xdr:rowOff>
    </xdr:to>
    <xdr:pic>
      <xdr:nvPicPr>
        <xdr:cNvPr id="17" name="Picture 16">
          <a:extLst>
            <a:ext uri="{FF2B5EF4-FFF2-40B4-BE49-F238E27FC236}">
              <a16:creationId xmlns:a16="http://schemas.microsoft.com/office/drawing/2014/main" id="{7A3AA165-EB47-4F73-B43A-98C196B3D5E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743201" y="7296150"/>
          <a:ext cx="1905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66676</xdr:colOff>
      <xdr:row>30</xdr:row>
      <xdr:rowOff>123825</xdr:rowOff>
    </xdr:from>
    <xdr:to>
      <xdr:col>5</xdr:col>
      <xdr:colOff>895351</xdr:colOff>
      <xdr:row>30</xdr:row>
      <xdr:rowOff>1562100</xdr:rowOff>
    </xdr:to>
    <xdr:pic>
      <xdr:nvPicPr>
        <xdr:cNvPr id="18" name="Picture 17">
          <a:extLst>
            <a:ext uri="{FF2B5EF4-FFF2-40B4-BE49-F238E27FC236}">
              <a16:creationId xmlns:a16="http://schemas.microsoft.com/office/drawing/2014/main" id="{33972223-2D95-4200-BADC-9C260B9723C1}"/>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991226" y="7362825"/>
          <a:ext cx="177165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114301</xdr:colOff>
      <xdr:row>195</xdr:row>
      <xdr:rowOff>76199</xdr:rowOff>
    </xdr:from>
    <xdr:to>
      <xdr:col>2</xdr:col>
      <xdr:colOff>828676</xdr:colOff>
      <xdr:row>195</xdr:row>
      <xdr:rowOff>1504950</xdr:rowOff>
    </xdr:to>
    <xdr:pic>
      <xdr:nvPicPr>
        <xdr:cNvPr id="19" name="Picture 18">
          <a:extLst>
            <a:ext uri="{FF2B5EF4-FFF2-40B4-BE49-F238E27FC236}">
              <a16:creationId xmlns:a16="http://schemas.microsoft.com/office/drawing/2014/main" id="{CA3B3045-9488-45AC-9607-DD14D15001F9}"/>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724151" y="60845699"/>
          <a:ext cx="1885950" cy="142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152400</xdr:colOff>
      <xdr:row>195</xdr:row>
      <xdr:rowOff>123825</xdr:rowOff>
    </xdr:from>
    <xdr:to>
      <xdr:col>5</xdr:col>
      <xdr:colOff>923925</xdr:colOff>
      <xdr:row>195</xdr:row>
      <xdr:rowOff>1562100</xdr:rowOff>
    </xdr:to>
    <xdr:pic>
      <xdr:nvPicPr>
        <xdr:cNvPr id="20" name="Picture 19">
          <a:extLst>
            <a:ext uri="{FF2B5EF4-FFF2-40B4-BE49-F238E27FC236}">
              <a16:creationId xmlns:a16="http://schemas.microsoft.com/office/drawing/2014/main" id="{0EA12641-B748-4A60-BB4A-D45A19D990C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076950" y="60893325"/>
          <a:ext cx="17145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xdr:colOff>
      <xdr:row>270</xdr:row>
      <xdr:rowOff>190500</xdr:rowOff>
    </xdr:from>
    <xdr:to>
      <xdr:col>2</xdr:col>
      <xdr:colOff>1000125</xdr:colOff>
      <xdr:row>271</xdr:row>
      <xdr:rowOff>3341</xdr:rowOff>
    </xdr:to>
    <xdr:pic>
      <xdr:nvPicPr>
        <xdr:cNvPr id="21" name="Picture 20">
          <a:extLst>
            <a:ext uri="{FF2B5EF4-FFF2-40B4-BE49-F238E27FC236}">
              <a16:creationId xmlns:a16="http://schemas.microsoft.com/office/drawing/2014/main" id="{52659213-89DB-4EEA-B7AD-A5C20A34E6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76525" y="84620100"/>
          <a:ext cx="2105025" cy="1717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69850</xdr:colOff>
      <xdr:row>270</xdr:row>
      <xdr:rowOff>161925</xdr:rowOff>
    </xdr:from>
    <xdr:to>
      <xdr:col>5</xdr:col>
      <xdr:colOff>1111250</xdr:colOff>
      <xdr:row>270</xdr:row>
      <xdr:rowOff>1642110</xdr:rowOff>
    </xdr:to>
    <xdr:pic>
      <xdr:nvPicPr>
        <xdr:cNvPr id="22" name="Picture 21">
          <a:extLst>
            <a:ext uri="{FF2B5EF4-FFF2-40B4-BE49-F238E27FC236}">
              <a16:creationId xmlns:a16="http://schemas.microsoft.com/office/drawing/2014/main" id="{74738458-1B2D-4167-91AC-CF4DFBC499D9}"/>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94400" y="84591525"/>
          <a:ext cx="1984375" cy="1480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292</xdr:row>
      <xdr:rowOff>85725</xdr:rowOff>
    </xdr:from>
    <xdr:to>
      <xdr:col>2</xdr:col>
      <xdr:colOff>971550</xdr:colOff>
      <xdr:row>292</xdr:row>
      <xdr:rowOff>1628775</xdr:rowOff>
    </xdr:to>
    <xdr:pic>
      <xdr:nvPicPr>
        <xdr:cNvPr id="23" name="Picture 22">
          <a:extLst>
            <a:ext uri="{FF2B5EF4-FFF2-40B4-BE49-F238E27FC236}">
              <a16:creationId xmlns:a16="http://schemas.microsoft.com/office/drawing/2014/main" id="{DD54F8D5-6226-4019-B125-A8C82852201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724150" y="91859100"/>
          <a:ext cx="2028825"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292</xdr:row>
      <xdr:rowOff>47625</xdr:rowOff>
    </xdr:from>
    <xdr:to>
      <xdr:col>5</xdr:col>
      <xdr:colOff>1095375</xdr:colOff>
      <xdr:row>292</xdr:row>
      <xdr:rowOff>1642110</xdr:rowOff>
    </xdr:to>
    <xdr:pic>
      <xdr:nvPicPr>
        <xdr:cNvPr id="24" name="Picture 23">
          <a:extLst>
            <a:ext uri="{FF2B5EF4-FFF2-40B4-BE49-F238E27FC236}">
              <a16:creationId xmlns:a16="http://schemas.microsoft.com/office/drawing/2014/main" id="{3135E76A-2236-47D6-8659-E8B47835AF05}"/>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962650" y="91821000"/>
          <a:ext cx="2000250" cy="15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205740</xdr:colOff>
      <xdr:row>334</xdr:row>
      <xdr:rowOff>19050</xdr:rowOff>
    </xdr:from>
    <xdr:to>
      <xdr:col>2</xdr:col>
      <xdr:colOff>962026</xdr:colOff>
      <xdr:row>334</xdr:row>
      <xdr:rowOff>1541502</xdr:rowOff>
    </xdr:to>
    <xdr:pic>
      <xdr:nvPicPr>
        <xdr:cNvPr id="25" name="Picture 24">
          <a:extLst>
            <a:ext uri="{FF2B5EF4-FFF2-40B4-BE49-F238E27FC236}">
              <a16:creationId xmlns:a16="http://schemas.microsoft.com/office/drawing/2014/main" id="{48A7680A-0629-4962-ABD9-DF62BDB5666F}"/>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815590" y="105994200"/>
          <a:ext cx="1927861" cy="1522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182880</xdr:colOff>
      <xdr:row>334</xdr:row>
      <xdr:rowOff>76201</xdr:rowOff>
    </xdr:from>
    <xdr:to>
      <xdr:col>5</xdr:col>
      <xdr:colOff>936625</xdr:colOff>
      <xdr:row>334</xdr:row>
      <xdr:rowOff>1529208</xdr:rowOff>
    </xdr:to>
    <xdr:pic>
      <xdr:nvPicPr>
        <xdr:cNvPr id="26" name="Picture 25">
          <a:extLst>
            <a:ext uri="{FF2B5EF4-FFF2-40B4-BE49-F238E27FC236}">
              <a16:creationId xmlns:a16="http://schemas.microsoft.com/office/drawing/2014/main" id="{46B0F078-F3F3-457D-86BE-56B97104F38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6107430" y="106051351"/>
          <a:ext cx="1696720" cy="1453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374</xdr:row>
      <xdr:rowOff>66675</xdr:rowOff>
    </xdr:from>
    <xdr:to>
      <xdr:col>2</xdr:col>
      <xdr:colOff>971550</xdr:colOff>
      <xdr:row>375</xdr:row>
      <xdr:rowOff>1</xdr:rowOff>
    </xdr:to>
    <xdr:pic>
      <xdr:nvPicPr>
        <xdr:cNvPr id="27" name="Picture 26">
          <a:extLst>
            <a:ext uri="{FF2B5EF4-FFF2-40B4-BE49-F238E27FC236}">
              <a16:creationId xmlns:a16="http://schemas.microsoft.com/office/drawing/2014/main" id="{8508D0F7-4BE7-46D8-AB4E-97D76BE3D29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667000" y="119900700"/>
          <a:ext cx="2085975" cy="1838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132937</xdr:colOff>
      <xdr:row>374</xdr:row>
      <xdr:rowOff>85725</xdr:rowOff>
    </xdr:from>
    <xdr:to>
      <xdr:col>5</xdr:col>
      <xdr:colOff>914400</xdr:colOff>
      <xdr:row>374</xdr:row>
      <xdr:rowOff>1554480</xdr:rowOff>
    </xdr:to>
    <xdr:pic>
      <xdr:nvPicPr>
        <xdr:cNvPr id="28" name="Picture 27">
          <a:extLst>
            <a:ext uri="{FF2B5EF4-FFF2-40B4-BE49-F238E27FC236}">
              <a16:creationId xmlns:a16="http://schemas.microsoft.com/office/drawing/2014/main" id="{12413A82-9449-4A79-B452-23E211970F96}"/>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6057487" y="119919750"/>
          <a:ext cx="1724438" cy="1468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350520</xdr:colOff>
      <xdr:row>394</xdr:row>
      <xdr:rowOff>38101</xdr:rowOff>
    </xdr:from>
    <xdr:to>
      <xdr:col>2</xdr:col>
      <xdr:colOff>971550</xdr:colOff>
      <xdr:row>394</xdr:row>
      <xdr:rowOff>1279481</xdr:rowOff>
    </xdr:to>
    <xdr:pic>
      <xdr:nvPicPr>
        <xdr:cNvPr id="29" name="Picture 28">
          <a:extLst>
            <a:ext uri="{FF2B5EF4-FFF2-40B4-BE49-F238E27FC236}">
              <a16:creationId xmlns:a16="http://schemas.microsoft.com/office/drawing/2014/main" id="{82CB945A-D852-4B3C-B1A8-006C85D205F2}"/>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960370" y="126796801"/>
          <a:ext cx="1792605" cy="124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220980</xdr:colOff>
      <xdr:row>394</xdr:row>
      <xdr:rowOff>114301</xdr:rowOff>
    </xdr:from>
    <xdr:to>
      <xdr:col>5</xdr:col>
      <xdr:colOff>1021080</xdr:colOff>
      <xdr:row>394</xdr:row>
      <xdr:rowOff>1277043</xdr:rowOff>
    </xdr:to>
    <xdr:pic>
      <xdr:nvPicPr>
        <xdr:cNvPr id="30" name="Picture 29">
          <a:extLst>
            <a:ext uri="{FF2B5EF4-FFF2-40B4-BE49-F238E27FC236}">
              <a16:creationId xmlns:a16="http://schemas.microsoft.com/office/drawing/2014/main" id="{1B6BDEB2-0343-41A0-AECC-0A311D88ACB4}"/>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45530" y="126873001"/>
          <a:ext cx="1743075" cy="1162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28576</xdr:colOff>
      <xdr:row>412</xdr:row>
      <xdr:rowOff>38100</xdr:rowOff>
    </xdr:from>
    <xdr:to>
      <xdr:col>2</xdr:col>
      <xdr:colOff>1009650</xdr:colOff>
      <xdr:row>412</xdr:row>
      <xdr:rowOff>1381125</xdr:rowOff>
    </xdr:to>
    <xdr:pic>
      <xdr:nvPicPr>
        <xdr:cNvPr id="31" name="Picture 30">
          <a:extLst>
            <a:ext uri="{FF2B5EF4-FFF2-40B4-BE49-F238E27FC236}">
              <a16:creationId xmlns:a16="http://schemas.microsoft.com/office/drawing/2014/main" id="{43FCA77C-D2CA-4794-A578-CDF0958D4166}"/>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638426" y="133007100"/>
          <a:ext cx="2152649"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178846</xdr:colOff>
      <xdr:row>412</xdr:row>
      <xdr:rowOff>28576</xdr:rowOff>
    </xdr:from>
    <xdr:to>
      <xdr:col>5</xdr:col>
      <xdr:colOff>857250</xdr:colOff>
      <xdr:row>412</xdr:row>
      <xdr:rowOff>1386840</xdr:rowOff>
    </xdr:to>
    <xdr:pic>
      <xdr:nvPicPr>
        <xdr:cNvPr id="32" name="Picture 31">
          <a:extLst>
            <a:ext uri="{FF2B5EF4-FFF2-40B4-BE49-F238E27FC236}">
              <a16:creationId xmlns:a16="http://schemas.microsoft.com/office/drawing/2014/main" id="{B0DEF2B8-1E6E-4E0B-B08A-D2C13B043BD2}"/>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6103396" y="132997576"/>
          <a:ext cx="1621379" cy="1358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123826</xdr:colOff>
      <xdr:row>430</xdr:row>
      <xdr:rowOff>9525</xdr:rowOff>
    </xdr:from>
    <xdr:to>
      <xdr:col>2</xdr:col>
      <xdr:colOff>1009651</xdr:colOff>
      <xdr:row>430</xdr:row>
      <xdr:rowOff>1390650</xdr:rowOff>
    </xdr:to>
    <xdr:pic>
      <xdr:nvPicPr>
        <xdr:cNvPr id="33" name="Picture 32">
          <a:extLst>
            <a:ext uri="{FF2B5EF4-FFF2-40B4-BE49-F238E27FC236}">
              <a16:creationId xmlns:a16="http://schemas.microsoft.com/office/drawing/2014/main" id="{7AAA9A1E-0292-4868-B5AA-B6F9A2FEAB6F}"/>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733676" y="139312650"/>
          <a:ext cx="2057400"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167639</xdr:colOff>
      <xdr:row>430</xdr:row>
      <xdr:rowOff>76200</xdr:rowOff>
    </xdr:from>
    <xdr:to>
      <xdr:col>5</xdr:col>
      <xdr:colOff>967740</xdr:colOff>
      <xdr:row>430</xdr:row>
      <xdr:rowOff>1383885</xdr:rowOff>
    </xdr:to>
    <xdr:pic>
      <xdr:nvPicPr>
        <xdr:cNvPr id="34" name="Picture 33">
          <a:extLst>
            <a:ext uri="{FF2B5EF4-FFF2-40B4-BE49-F238E27FC236}">
              <a16:creationId xmlns:a16="http://schemas.microsoft.com/office/drawing/2014/main" id="{961B8525-FE3D-447F-9AD4-AF0AC6574E61}"/>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6092189" y="139379325"/>
          <a:ext cx="1743076" cy="1307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354</xdr:row>
      <xdr:rowOff>95250</xdr:rowOff>
    </xdr:from>
    <xdr:to>
      <xdr:col>2</xdr:col>
      <xdr:colOff>885825</xdr:colOff>
      <xdr:row>355</xdr:row>
      <xdr:rowOff>1904</xdr:rowOff>
    </xdr:to>
    <xdr:pic>
      <xdr:nvPicPr>
        <xdr:cNvPr id="35" name="Picture 34">
          <a:extLst>
            <a:ext uri="{FF2B5EF4-FFF2-40B4-BE49-F238E27FC236}">
              <a16:creationId xmlns:a16="http://schemas.microsoft.com/office/drawing/2014/main" id="{57AC79C8-DB5B-4A07-B7CD-1F1D60E47DC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686050" y="113023650"/>
          <a:ext cx="1981200" cy="1811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180384</xdr:colOff>
      <xdr:row>354</xdr:row>
      <xdr:rowOff>66675</xdr:rowOff>
    </xdr:from>
    <xdr:to>
      <xdr:col>5</xdr:col>
      <xdr:colOff>847725</xdr:colOff>
      <xdr:row>354</xdr:row>
      <xdr:rowOff>1516380</xdr:rowOff>
    </xdr:to>
    <xdr:pic>
      <xdr:nvPicPr>
        <xdr:cNvPr id="36" name="Picture 35">
          <a:extLst>
            <a:ext uri="{FF2B5EF4-FFF2-40B4-BE49-F238E27FC236}">
              <a16:creationId xmlns:a16="http://schemas.microsoft.com/office/drawing/2014/main" id="{F2610F5C-39BC-4C0E-BAA3-CFB0B7FE43B7}"/>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6104934" y="112995075"/>
          <a:ext cx="1610316" cy="1449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xdr:colOff>
      <xdr:row>30</xdr:row>
      <xdr:rowOff>114300</xdr:rowOff>
    </xdr:from>
    <xdr:to>
      <xdr:col>7</xdr:col>
      <xdr:colOff>809625</xdr:colOff>
      <xdr:row>30</xdr:row>
      <xdr:rowOff>1504950</xdr:rowOff>
    </xdr:to>
    <xdr:pic>
      <xdr:nvPicPr>
        <xdr:cNvPr id="37" name="Picture 36" descr="A white rectangular box with black text&#10;&#10;Description automatically generated">
          <a:extLst>
            <a:ext uri="{FF2B5EF4-FFF2-40B4-BE49-F238E27FC236}">
              <a16:creationId xmlns:a16="http://schemas.microsoft.com/office/drawing/2014/main" id="{6B37772C-9408-4D41-B293-20566F5E0778}"/>
            </a:ext>
          </a:extLst>
        </xdr:cNvPr>
        <xdr:cNvPicPr>
          <a:picLocks noChangeAspect="1"/>
        </xdr:cNvPicPr>
      </xdr:nvPicPr>
      <xdr:blipFill>
        <a:blip xmlns:r="http://schemas.openxmlformats.org/officeDocument/2006/relationships" r:embed="rId32"/>
        <a:stretch>
          <a:fillRect/>
        </a:stretch>
      </xdr:blipFill>
      <xdr:spPr>
        <a:xfrm>
          <a:off x="8039100" y="7353300"/>
          <a:ext cx="1781175" cy="1390650"/>
        </a:xfrm>
        <a:prstGeom prst="rect">
          <a:avLst/>
        </a:prstGeom>
      </xdr:spPr>
    </xdr:pic>
    <xdr:clientData/>
  </xdr:twoCellAnchor>
  <xdr:twoCellAnchor editAs="oneCell">
    <xdr:from>
      <xdr:col>6</xdr:col>
      <xdr:colOff>66676</xdr:colOff>
      <xdr:row>62</xdr:row>
      <xdr:rowOff>57151</xdr:rowOff>
    </xdr:from>
    <xdr:to>
      <xdr:col>7</xdr:col>
      <xdr:colOff>781051</xdr:colOff>
      <xdr:row>62</xdr:row>
      <xdr:rowOff>1276351</xdr:rowOff>
    </xdr:to>
    <xdr:pic>
      <xdr:nvPicPr>
        <xdr:cNvPr id="38" name="Picture 37" descr="A white rectangular box with black text&#10;&#10;Description automatically generated">
          <a:extLst>
            <a:ext uri="{FF2B5EF4-FFF2-40B4-BE49-F238E27FC236}">
              <a16:creationId xmlns:a16="http://schemas.microsoft.com/office/drawing/2014/main" id="{803F96FD-5A2F-44E8-9EA4-AC3C4E5349E0}"/>
            </a:ext>
          </a:extLst>
        </xdr:cNvPr>
        <xdr:cNvPicPr>
          <a:picLocks noChangeAspect="1"/>
        </xdr:cNvPicPr>
      </xdr:nvPicPr>
      <xdr:blipFill>
        <a:blip xmlns:r="http://schemas.openxmlformats.org/officeDocument/2006/relationships" r:embed="rId32"/>
        <a:stretch>
          <a:fillRect/>
        </a:stretch>
      </xdr:blipFill>
      <xdr:spPr>
        <a:xfrm>
          <a:off x="8058151" y="16649701"/>
          <a:ext cx="1733550" cy="1219200"/>
        </a:xfrm>
        <a:prstGeom prst="rect">
          <a:avLst/>
        </a:prstGeom>
      </xdr:spPr>
    </xdr:pic>
    <xdr:clientData/>
  </xdr:twoCellAnchor>
  <xdr:twoCellAnchor editAs="oneCell">
    <xdr:from>
      <xdr:col>6</xdr:col>
      <xdr:colOff>85725</xdr:colOff>
      <xdr:row>85</xdr:row>
      <xdr:rowOff>95250</xdr:rowOff>
    </xdr:from>
    <xdr:to>
      <xdr:col>7</xdr:col>
      <xdr:colOff>781049</xdr:colOff>
      <xdr:row>85</xdr:row>
      <xdr:rowOff>1905000</xdr:rowOff>
    </xdr:to>
    <xdr:pic>
      <xdr:nvPicPr>
        <xdr:cNvPr id="39" name="Picture 38" descr="A white rectangular grid with black text&#10;&#10;Description automatically generated">
          <a:extLst>
            <a:ext uri="{FF2B5EF4-FFF2-40B4-BE49-F238E27FC236}">
              <a16:creationId xmlns:a16="http://schemas.microsoft.com/office/drawing/2014/main" id="{A420084A-3167-45AE-B304-C8AA4C1D545B}"/>
            </a:ext>
          </a:extLst>
        </xdr:cNvPr>
        <xdr:cNvPicPr>
          <a:picLocks noChangeAspect="1"/>
        </xdr:cNvPicPr>
      </xdr:nvPicPr>
      <xdr:blipFill>
        <a:blip xmlns:r="http://schemas.openxmlformats.org/officeDocument/2006/relationships" r:embed="rId33"/>
        <a:stretch>
          <a:fillRect/>
        </a:stretch>
      </xdr:blipFill>
      <xdr:spPr>
        <a:xfrm>
          <a:off x="8077200" y="23669625"/>
          <a:ext cx="1714499" cy="1809750"/>
        </a:xfrm>
        <a:prstGeom prst="rect">
          <a:avLst/>
        </a:prstGeom>
      </xdr:spPr>
    </xdr:pic>
    <xdr:clientData/>
  </xdr:twoCellAnchor>
  <xdr:twoCellAnchor editAs="oneCell">
    <xdr:from>
      <xdr:col>6</xdr:col>
      <xdr:colOff>142875</xdr:colOff>
      <xdr:row>270</xdr:row>
      <xdr:rowOff>142875</xdr:rowOff>
    </xdr:from>
    <xdr:to>
      <xdr:col>7</xdr:col>
      <xdr:colOff>771525</xdr:colOff>
      <xdr:row>270</xdr:row>
      <xdr:rowOff>1642110</xdr:rowOff>
    </xdr:to>
    <xdr:pic>
      <xdr:nvPicPr>
        <xdr:cNvPr id="40" name="Picture 39" descr="A white rectangular box with black text&#10;&#10;Description automatically generated">
          <a:extLst>
            <a:ext uri="{FF2B5EF4-FFF2-40B4-BE49-F238E27FC236}">
              <a16:creationId xmlns:a16="http://schemas.microsoft.com/office/drawing/2014/main" id="{17BE69A5-9C4A-471B-BAAA-A8C085E4668C}"/>
            </a:ext>
          </a:extLst>
        </xdr:cNvPr>
        <xdr:cNvPicPr>
          <a:picLocks noChangeAspect="1"/>
        </xdr:cNvPicPr>
      </xdr:nvPicPr>
      <xdr:blipFill>
        <a:blip xmlns:r="http://schemas.openxmlformats.org/officeDocument/2006/relationships" r:embed="rId34"/>
        <a:stretch>
          <a:fillRect/>
        </a:stretch>
      </xdr:blipFill>
      <xdr:spPr>
        <a:xfrm>
          <a:off x="8134350" y="84572475"/>
          <a:ext cx="1647825" cy="1499235"/>
        </a:xfrm>
        <a:prstGeom prst="rect">
          <a:avLst/>
        </a:prstGeom>
      </xdr:spPr>
    </xdr:pic>
    <xdr:clientData/>
  </xdr:twoCellAnchor>
  <xdr:twoCellAnchor editAs="oneCell">
    <xdr:from>
      <xdr:col>6</xdr:col>
      <xdr:colOff>9525</xdr:colOff>
      <xdr:row>314</xdr:row>
      <xdr:rowOff>161925</xdr:rowOff>
    </xdr:from>
    <xdr:to>
      <xdr:col>7</xdr:col>
      <xdr:colOff>819150</xdr:colOff>
      <xdr:row>314</xdr:row>
      <xdr:rowOff>1781175</xdr:rowOff>
    </xdr:to>
    <xdr:pic>
      <xdr:nvPicPr>
        <xdr:cNvPr id="41" name="Picture 40" descr="A white rectangular grid with black text&#10;&#10;Description automatically generated">
          <a:extLst>
            <a:ext uri="{FF2B5EF4-FFF2-40B4-BE49-F238E27FC236}">
              <a16:creationId xmlns:a16="http://schemas.microsoft.com/office/drawing/2014/main" id="{A3D60AE2-272E-43A2-A537-C2A077DA1656}"/>
            </a:ext>
          </a:extLst>
        </xdr:cNvPr>
        <xdr:cNvPicPr>
          <a:picLocks noChangeAspect="1"/>
        </xdr:cNvPicPr>
      </xdr:nvPicPr>
      <xdr:blipFill>
        <a:blip xmlns:r="http://schemas.openxmlformats.org/officeDocument/2006/relationships" r:embed="rId33"/>
        <a:stretch>
          <a:fillRect/>
        </a:stretch>
      </xdr:blipFill>
      <xdr:spPr>
        <a:xfrm>
          <a:off x="8001000" y="99164775"/>
          <a:ext cx="1828800" cy="1619250"/>
        </a:xfrm>
        <a:prstGeom prst="rect">
          <a:avLst/>
        </a:prstGeom>
      </xdr:spPr>
    </xdr:pic>
    <xdr:clientData/>
  </xdr:twoCellAnchor>
  <xdr:twoCellAnchor editAs="oneCell">
    <xdr:from>
      <xdr:col>1</xdr:col>
      <xdr:colOff>106680</xdr:colOff>
      <xdr:row>446</xdr:row>
      <xdr:rowOff>121920</xdr:rowOff>
    </xdr:from>
    <xdr:to>
      <xdr:col>2</xdr:col>
      <xdr:colOff>992505</xdr:colOff>
      <xdr:row>447</xdr:row>
      <xdr:rowOff>1904</xdr:rowOff>
    </xdr:to>
    <xdr:pic>
      <xdr:nvPicPr>
        <xdr:cNvPr id="42" name="Picture 41">
          <a:extLst>
            <a:ext uri="{FF2B5EF4-FFF2-40B4-BE49-F238E27FC236}">
              <a16:creationId xmlns:a16="http://schemas.microsoft.com/office/drawing/2014/main" id="{27B2D9CA-437A-42B9-BA1D-F5AD0599BAB2}"/>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716530" y="144311370"/>
          <a:ext cx="2057400" cy="1403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83820</xdr:colOff>
      <xdr:row>446</xdr:row>
      <xdr:rowOff>59055</xdr:rowOff>
    </xdr:from>
    <xdr:to>
      <xdr:col>5</xdr:col>
      <xdr:colOff>1089660</xdr:colOff>
      <xdr:row>447</xdr:row>
      <xdr:rowOff>634</xdr:rowOff>
    </xdr:to>
    <xdr:pic>
      <xdr:nvPicPr>
        <xdr:cNvPr id="43" name="Picture 42">
          <a:extLst>
            <a:ext uri="{FF2B5EF4-FFF2-40B4-BE49-F238E27FC236}">
              <a16:creationId xmlns:a16="http://schemas.microsoft.com/office/drawing/2014/main" id="{050069A7-12F7-442C-A824-6D1B5F8FC3AB}"/>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6008370" y="144248505"/>
          <a:ext cx="1948815" cy="1465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177165</xdr:colOff>
      <xdr:row>129</xdr:row>
      <xdr:rowOff>512445</xdr:rowOff>
    </xdr:from>
    <xdr:to>
      <xdr:col>2</xdr:col>
      <xdr:colOff>937260</xdr:colOff>
      <xdr:row>129</xdr:row>
      <xdr:rowOff>1626869</xdr:rowOff>
    </xdr:to>
    <xdr:pic>
      <xdr:nvPicPr>
        <xdr:cNvPr id="44" name="Picture 43">
          <a:extLst>
            <a:ext uri="{FF2B5EF4-FFF2-40B4-BE49-F238E27FC236}">
              <a16:creationId xmlns:a16="http://schemas.microsoft.com/office/drawing/2014/main" id="{C61D9081-4C9A-4FA3-9122-211BC879442F}"/>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2787015" y="38526720"/>
          <a:ext cx="1931670" cy="1114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314</xdr:row>
      <xdr:rowOff>314325</xdr:rowOff>
    </xdr:from>
    <xdr:to>
      <xdr:col>2</xdr:col>
      <xdr:colOff>981074</xdr:colOff>
      <xdr:row>314</xdr:row>
      <xdr:rowOff>1400174</xdr:rowOff>
    </xdr:to>
    <xdr:pic>
      <xdr:nvPicPr>
        <xdr:cNvPr id="45" name="Picture 44">
          <a:extLst>
            <a:ext uri="{FF2B5EF4-FFF2-40B4-BE49-F238E27FC236}">
              <a16:creationId xmlns:a16="http://schemas.microsoft.com/office/drawing/2014/main" id="{09DF538B-EBB0-40EE-8EF9-F9DACFCB22CF}"/>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790825" y="99317175"/>
          <a:ext cx="1971674"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85</xdr:row>
      <xdr:rowOff>552450</xdr:rowOff>
    </xdr:from>
    <xdr:to>
      <xdr:col>2</xdr:col>
      <xdr:colOff>952499</xdr:colOff>
      <xdr:row>85</xdr:row>
      <xdr:rowOff>1638299</xdr:rowOff>
    </xdr:to>
    <xdr:pic>
      <xdr:nvPicPr>
        <xdr:cNvPr id="46" name="Picture 45">
          <a:extLst>
            <a:ext uri="{FF2B5EF4-FFF2-40B4-BE49-F238E27FC236}">
              <a16:creationId xmlns:a16="http://schemas.microsoft.com/office/drawing/2014/main" id="{8DB708C5-1E50-428F-9671-03D7348E651E}"/>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762250" y="24126825"/>
          <a:ext cx="1971674"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185</xdr:row>
      <xdr:rowOff>0</xdr:rowOff>
    </xdr:from>
    <xdr:ext cx="3360420" cy="1684020"/>
    <xdr:pic>
      <xdr:nvPicPr>
        <xdr:cNvPr id="2" name="Picture 1">
          <a:extLst>
            <a:ext uri="{FF2B5EF4-FFF2-40B4-BE49-F238E27FC236}">
              <a16:creationId xmlns:a16="http://schemas.microsoft.com/office/drawing/2014/main" id="{81A594D4-4784-432E-9990-D1303C8C1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34470975"/>
          <a:ext cx="3360420" cy="168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137160</xdr:colOff>
      <xdr:row>170</xdr:row>
      <xdr:rowOff>91440</xdr:rowOff>
    </xdr:from>
    <xdr:ext cx="3360420" cy="1722120"/>
    <xdr:pic>
      <xdr:nvPicPr>
        <xdr:cNvPr id="3" name="Picture 2">
          <a:extLst>
            <a:ext uri="{FF2B5EF4-FFF2-40B4-BE49-F238E27FC236}">
              <a16:creationId xmlns:a16="http://schemas.microsoft.com/office/drawing/2014/main" id="{FDF8E6B9-19A0-4E7E-A94E-4DBD2F269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285" y="31685865"/>
          <a:ext cx="3360420" cy="172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162</xdr:row>
      <xdr:rowOff>121920</xdr:rowOff>
    </xdr:from>
    <xdr:ext cx="3070860" cy="1531620"/>
    <xdr:pic>
      <xdr:nvPicPr>
        <xdr:cNvPr id="2" name="Picture 1">
          <a:extLst>
            <a:ext uri="{FF2B5EF4-FFF2-40B4-BE49-F238E27FC236}">
              <a16:creationId xmlns:a16="http://schemas.microsoft.com/office/drawing/2014/main" id="{C389C75B-9792-452E-8DFF-72E558DDA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34792920"/>
          <a:ext cx="307086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76200</xdr:colOff>
      <xdr:row>149</xdr:row>
      <xdr:rowOff>144780</xdr:rowOff>
    </xdr:from>
    <xdr:ext cx="3230880" cy="1653540"/>
    <xdr:pic>
      <xdr:nvPicPr>
        <xdr:cNvPr id="3" name="Picture 2">
          <a:extLst>
            <a:ext uri="{FF2B5EF4-FFF2-40B4-BE49-F238E27FC236}">
              <a16:creationId xmlns:a16="http://schemas.microsoft.com/office/drawing/2014/main" id="{B989F771-0410-4B1F-80C8-D075F01F9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32320230"/>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181</xdr:row>
      <xdr:rowOff>0</xdr:rowOff>
    </xdr:from>
    <xdr:ext cx="3474720" cy="1866900"/>
    <xdr:pic>
      <xdr:nvPicPr>
        <xdr:cNvPr id="2" name="Picture 1">
          <a:extLst>
            <a:ext uri="{FF2B5EF4-FFF2-40B4-BE49-F238E27FC236}">
              <a16:creationId xmlns:a16="http://schemas.microsoft.com/office/drawing/2014/main" id="{17278305-533C-40A6-B624-B62C0AB65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33461325"/>
          <a:ext cx="347472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xdr:colOff>
      <xdr:row>158</xdr:row>
      <xdr:rowOff>175260</xdr:rowOff>
    </xdr:from>
    <xdr:ext cx="3329940" cy="1600200"/>
    <xdr:pic>
      <xdr:nvPicPr>
        <xdr:cNvPr id="3" name="Picture 2">
          <a:extLst>
            <a:ext uri="{FF2B5EF4-FFF2-40B4-BE49-F238E27FC236}">
              <a16:creationId xmlns:a16="http://schemas.microsoft.com/office/drawing/2014/main" id="{254A6F43-BD05-4A71-9309-A0C14A3EA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9236035"/>
          <a:ext cx="332994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30480</xdr:colOff>
      <xdr:row>171</xdr:row>
      <xdr:rowOff>38100</xdr:rowOff>
    </xdr:from>
    <xdr:ext cx="3429000" cy="1470660"/>
    <xdr:pic>
      <xdr:nvPicPr>
        <xdr:cNvPr id="4" name="Picture 3">
          <a:extLst>
            <a:ext uri="{FF2B5EF4-FFF2-40B4-BE49-F238E27FC236}">
              <a16:creationId xmlns:a16="http://schemas.microsoft.com/office/drawing/2014/main" id="{592F5D98-066E-4F18-BA44-48C52BC813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9130" y="31594425"/>
          <a:ext cx="3429000" cy="147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60960</xdr:colOff>
      <xdr:row>249</xdr:row>
      <xdr:rowOff>76200</xdr:rowOff>
    </xdr:from>
    <xdr:ext cx="3200400" cy="1714500"/>
    <xdr:pic>
      <xdr:nvPicPr>
        <xdr:cNvPr id="2" name="Picture 1">
          <a:extLst>
            <a:ext uri="{FF2B5EF4-FFF2-40B4-BE49-F238E27FC236}">
              <a16:creationId xmlns:a16="http://schemas.microsoft.com/office/drawing/2014/main" id="{2C818373-9919-4A5F-9795-3EE3F47D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 y="45005625"/>
          <a:ext cx="320040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237</xdr:row>
      <xdr:rowOff>0</xdr:rowOff>
    </xdr:from>
    <xdr:ext cx="3230880" cy="1653540"/>
    <xdr:pic>
      <xdr:nvPicPr>
        <xdr:cNvPr id="3" name="Picture 2">
          <a:extLst>
            <a:ext uri="{FF2B5EF4-FFF2-40B4-BE49-F238E27FC236}">
              <a16:creationId xmlns:a16="http://schemas.microsoft.com/office/drawing/2014/main" id="{23944EC2-5127-478E-9B64-908F64FCE8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 y="42624375"/>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60960</xdr:colOff>
      <xdr:row>187</xdr:row>
      <xdr:rowOff>76200</xdr:rowOff>
    </xdr:from>
    <xdr:ext cx="3200400" cy="1714500"/>
    <xdr:pic>
      <xdr:nvPicPr>
        <xdr:cNvPr id="2" name="Picture 1">
          <a:extLst>
            <a:ext uri="{FF2B5EF4-FFF2-40B4-BE49-F238E27FC236}">
              <a16:creationId xmlns:a16="http://schemas.microsoft.com/office/drawing/2014/main" id="{6D4A68AD-AFC8-4DD3-964A-1A5021BBA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 y="33918525"/>
          <a:ext cx="320040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53340</xdr:colOff>
      <xdr:row>175</xdr:row>
      <xdr:rowOff>7620</xdr:rowOff>
    </xdr:from>
    <xdr:ext cx="3230880" cy="1653540"/>
    <xdr:pic>
      <xdr:nvPicPr>
        <xdr:cNvPr id="3" name="Picture 2">
          <a:extLst>
            <a:ext uri="{FF2B5EF4-FFF2-40B4-BE49-F238E27FC236}">
              <a16:creationId xmlns:a16="http://schemas.microsoft.com/office/drawing/2014/main" id="{5798B3AB-E664-4695-8819-6F5DB7882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465" y="31544895"/>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70485</xdr:colOff>
      <xdr:row>236</xdr:row>
      <xdr:rowOff>5715</xdr:rowOff>
    </xdr:from>
    <xdr:ext cx="3078480" cy="1531620"/>
    <xdr:pic>
      <xdr:nvPicPr>
        <xdr:cNvPr id="2" name="Picture 1">
          <a:extLst>
            <a:ext uri="{FF2B5EF4-FFF2-40B4-BE49-F238E27FC236}">
              <a16:creationId xmlns:a16="http://schemas.microsoft.com/office/drawing/2014/main" id="{0C215892-249A-423E-9583-3530FFF4A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235" y="41677590"/>
          <a:ext cx="30784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95250</xdr:colOff>
      <xdr:row>223</xdr:row>
      <xdr:rowOff>40005</xdr:rowOff>
    </xdr:from>
    <xdr:ext cx="3223260" cy="1653540"/>
    <xdr:pic>
      <xdr:nvPicPr>
        <xdr:cNvPr id="3" name="Picture 2">
          <a:extLst>
            <a:ext uri="{FF2B5EF4-FFF2-40B4-BE49-F238E27FC236}">
              <a16:creationId xmlns:a16="http://schemas.microsoft.com/office/drawing/2014/main" id="{086FF017-C481-4F2B-BFE8-D01751B1D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39216330"/>
          <a:ext cx="322326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244</xdr:row>
      <xdr:rowOff>0</xdr:rowOff>
    </xdr:from>
    <xdr:ext cx="3070860" cy="1539240"/>
    <xdr:pic>
      <xdr:nvPicPr>
        <xdr:cNvPr id="2" name="Picture 1">
          <a:extLst>
            <a:ext uri="{FF2B5EF4-FFF2-40B4-BE49-F238E27FC236}">
              <a16:creationId xmlns:a16="http://schemas.microsoft.com/office/drawing/2014/main" id="{E3A11CE4-D6B0-4F17-8A71-B6233C643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44091225"/>
          <a:ext cx="3070860" cy="153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53340</xdr:colOff>
      <xdr:row>230</xdr:row>
      <xdr:rowOff>129540</xdr:rowOff>
    </xdr:from>
    <xdr:ext cx="3230880" cy="1653540"/>
    <xdr:pic>
      <xdr:nvPicPr>
        <xdr:cNvPr id="3" name="Picture 2">
          <a:extLst>
            <a:ext uri="{FF2B5EF4-FFF2-40B4-BE49-F238E27FC236}">
              <a16:creationId xmlns:a16="http://schemas.microsoft.com/office/drawing/2014/main" id="{70C7A522-21E5-44FD-9D16-80B9A2E3DD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040" y="41534715"/>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165</xdr:row>
      <xdr:rowOff>0</xdr:rowOff>
    </xdr:from>
    <xdr:ext cx="3474720" cy="1866900"/>
    <xdr:pic>
      <xdr:nvPicPr>
        <xdr:cNvPr id="2" name="Picture 1">
          <a:extLst>
            <a:ext uri="{FF2B5EF4-FFF2-40B4-BE49-F238E27FC236}">
              <a16:creationId xmlns:a16="http://schemas.microsoft.com/office/drawing/2014/main" id="{3D3CEB3B-77E1-4BA4-95B8-2060107B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613350"/>
          <a:ext cx="347472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143</xdr:row>
      <xdr:rowOff>0</xdr:rowOff>
    </xdr:from>
    <xdr:ext cx="3451860" cy="1592580"/>
    <xdr:pic>
      <xdr:nvPicPr>
        <xdr:cNvPr id="3" name="Picture 2">
          <a:extLst>
            <a:ext uri="{FF2B5EF4-FFF2-40B4-BE49-F238E27FC236}">
              <a16:creationId xmlns:a16="http://schemas.microsoft.com/office/drawing/2014/main" id="{8BFC3E82-0682-4B49-A85E-8BFECC238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6412825"/>
          <a:ext cx="3451860" cy="159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155</xdr:row>
      <xdr:rowOff>0</xdr:rowOff>
    </xdr:from>
    <xdr:ext cx="3474720" cy="1600200"/>
    <xdr:pic>
      <xdr:nvPicPr>
        <xdr:cNvPr id="4" name="Picture 3">
          <a:extLst>
            <a:ext uri="{FF2B5EF4-FFF2-40B4-BE49-F238E27FC236}">
              <a16:creationId xmlns:a16="http://schemas.microsoft.com/office/drawing/2014/main" id="{EEFFA955-787A-47EC-A9D9-F473575F61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0" y="28708350"/>
          <a:ext cx="347472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0</xdr:colOff>
      <xdr:row>156</xdr:row>
      <xdr:rowOff>175260</xdr:rowOff>
    </xdr:from>
    <xdr:ext cx="3215640" cy="1607820"/>
    <xdr:pic>
      <xdr:nvPicPr>
        <xdr:cNvPr id="2" name="Picture 1">
          <a:extLst>
            <a:ext uri="{FF2B5EF4-FFF2-40B4-BE49-F238E27FC236}">
              <a16:creationId xmlns:a16="http://schemas.microsoft.com/office/drawing/2014/main" id="{F4180CBB-3759-4243-A41A-D72554EB1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8435935"/>
          <a:ext cx="3215640" cy="1607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114300</xdr:colOff>
      <xdr:row>143</xdr:row>
      <xdr:rowOff>60960</xdr:rowOff>
    </xdr:from>
    <xdr:ext cx="3238500" cy="1661160"/>
    <xdr:pic>
      <xdr:nvPicPr>
        <xdr:cNvPr id="3" name="Picture 2">
          <a:extLst>
            <a:ext uri="{FF2B5EF4-FFF2-40B4-BE49-F238E27FC236}">
              <a16:creationId xmlns:a16="http://schemas.microsoft.com/office/drawing/2014/main" id="{120E2186-CCA1-43F6-BC90-B654986EB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5826085"/>
          <a:ext cx="3238500"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114300</xdr:colOff>
      <xdr:row>237</xdr:row>
      <xdr:rowOff>121920</xdr:rowOff>
    </xdr:from>
    <xdr:ext cx="3246120" cy="1615440"/>
    <xdr:pic>
      <xdr:nvPicPr>
        <xdr:cNvPr id="2" name="Picture 1">
          <a:extLst>
            <a:ext uri="{FF2B5EF4-FFF2-40B4-BE49-F238E27FC236}">
              <a16:creationId xmlns:a16="http://schemas.microsoft.com/office/drawing/2014/main" id="{C61DA95E-8CB8-45C6-B0B2-A82AC0CFB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43384470"/>
          <a:ext cx="324612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53340</xdr:colOff>
      <xdr:row>224</xdr:row>
      <xdr:rowOff>91440</xdr:rowOff>
    </xdr:from>
    <xdr:ext cx="3230880" cy="1661160"/>
    <xdr:pic>
      <xdr:nvPicPr>
        <xdr:cNvPr id="3" name="Picture 2">
          <a:extLst>
            <a:ext uri="{FF2B5EF4-FFF2-40B4-BE49-F238E27FC236}">
              <a16:creationId xmlns:a16="http://schemas.microsoft.com/office/drawing/2014/main" id="{0622AFA8-C16F-4185-9C04-DEB21FDFE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 y="40858440"/>
          <a:ext cx="3230880"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253</xdr:row>
      <xdr:rowOff>38100</xdr:rowOff>
    </xdr:from>
    <xdr:ext cx="3215640" cy="1577340"/>
    <xdr:pic>
      <xdr:nvPicPr>
        <xdr:cNvPr id="2" name="Picture 3">
          <a:extLst>
            <a:ext uri="{FF2B5EF4-FFF2-40B4-BE49-F238E27FC236}">
              <a16:creationId xmlns:a16="http://schemas.microsoft.com/office/drawing/2014/main" id="{B1FD8213-1931-44B9-8B4E-CC0C77B72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47396400"/>
          <a:ext cx="3215640" cy="1577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238</xdr:row>
      <xdr:rowOff>63500</xdr:rowOff>
    </xdr:from>
    <xdr:ext cx="3611880" cy="1673860"/>
    <xdr:pic>
      <xdr:nvPicPr>
        <xdr:cNvPr id="3" name="Picture 4">
          <a:extLst>
            <a:ext uri="{FF2B5EF4-FFF2-40B4-BE49-F238E27FC236}">
              <a16:creationId xmlns:a16="http://schemas.microsoft.com/office/drawing/2014/main" id="{301DCEB4-EDC1-4F96-AC68-518E71E55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 y="44058417"/>
          <a:ext cx="3611880" cy="167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0</xdr:colOff>
      <xdr:row>191</xdr:row>
      <xdr:rowOff>0</xdr:rowOff>
    </xdr:from>
    <xdr:ext cx="3771900" cy="2004060"/>
    <xdr:pic>
      <xdr:nvPicPr>
        <xdr:cNvPr id="2" name="Picture 1">
          <a:extLst>
            <a:ext uri="{FF2B5EF4-FFF2-40B4-BE49-F238E27FC236}">
              <a16:creationId xmlns:a16="http://schemas.microsoft.com/office/drawing/2014/main" id="{75494565-007C-44FD-84B6-E540C3A02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35147250"/>
          <a:ext cx="37719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60960</xdr:colOff>
      <xdr:row>168</xdr:row>
      <xdr:rowOff>960120</xdr:rowOff>
    </xdr:from>
    <xdr:ext cx="3627120" cy="1584960"/>
    <xdr:pic>
      <xdr:nvPicPr>
        <xdr:cNvPr id="3" name="Picture 2">
          <a:extLst>
            <a:ext uri="{FF2B5EF4-FFF2-40B4-BE49-F238E27FC236}">
              <a16:creationId xmlns:a16="http://schemas.microsoft.com/office/drawing/2014/main" id="{1C7236CA-0789-40EE-8351-9110EB911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0110" y="30773370"/>
          <a:ext cx="362712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76200</xdr:colOff>
      <xdr:row>181</xdr:row>
      <xdr:rowOff>15240</xdr:rowOff>
    </xdr:from>
    <xdr:ext cx="3550920" cy="1600200"/>
    <xdr:pic>
      <xdr:nvPicPr>
        <xdr:cNvPr id="4" name="Picture 3">
          <a:extLst>
            <a:ext uri="{FF2B5EF4-FFF2-40B4-BE49-F238E27FC236}">
              <a16:creationId xmlns:a16="http://schemas.microsoft.com/office/drawing/2014/main" id="{252EC9C6-9F19-4343-9E11-4F56D67043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5350" y="33257490"/>
          <a:ext cx="355092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114300</xdr:colOff>
      <xdr:row>190</xdr:row>
      <xdr:rowOff>121920</xdr:rowOff>
    </xdr:from>
    <xdr:ext cx="3246120" cy="1615440"/>
    <xdr:pic>
      <xdr:nvPicPr>
        <xdr:cNvPr id="2" name="Picture 1">
          <a:extLst>
            <a:ext uri="{FF2B5EF4-FFF2-40B4-BE49-F238E27FC236}">
              <a16:creationId xmlns:a16="http://schemas.microsoft.com/office/drawing/2014/main" id="{014C761E-82A3-4DDF-B51E-5D12E61B5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33868995"/>
          <a:ext cx="324612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53340</xdr:colOff>
      <xdr:row>177</xdr:row>
      <xdr:rowOff>91440</xdr:rowOff>
    </xdr:from>
    <xdr:ext cx="3230880" cy="1661160"/>
    <xdr:pic>
      <xdr:nvPicPr>
        <xdr:cNvPr id="3" name="Picture 2">
          <a:extLst>
            <a:ext uri="{FF2B5EF4-FFF2-40B4-BE49-F238E27FC236}">
              <a16:creationId xmlns:a16="http://schemas.microsoft.com/office/drawing/2014/main" id="{DC233A9F-9E75-4FF8-9643-2F1461DBF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315" y="31342965"/>
          <a:ext cx="3230880"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222</xdr:row>
      <xdr:rowOff>0</xdr:rowOff>
    </xdr:from>
    <xdr:ext cx="3299460" cy="1699260"/>
    <xdr:pic>
      <xdr:nvPicPr>
        <xdr:cNvPr id="2" name="Picture 1">
          <a:extLst>
            <a:ext uri="{FF2B5EF4-FFF2-40B4-BE49-F238E27FC236}">
              <a16:creationId xmlns:a16="http://schemas.microsoft.com/office/drawing/2014/main" id="{0A1E5F9D-1147-4E1C-8AC3-F4752600E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45710475"/>
          <a:ext cx="3299460" cy="1699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96320</xdr:colOff>
      <xdr:row>208</xdr:row>
      <xdr:rowOff>96321</xdr:rowOff>
    </xdr:from>
    <xdr:ext cx="3230880" cy="1653540"/>
    <xdr:pic>
      <xdr:nvPicPr>
        <xdr:cNvPr id="3" name="Picture 2">
          <a:extLst>
            <a:ext uri="{FF2B5EF4-FFF2-40B4-BE49-F238E27FC236}">
              <a16:creationId xmlns:a16="http://schemas.microsoft.com/office/drawing/2014/main" id="{50D8A6C1-AA82-406F-83AF-6D25685D6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495" y="43120746"/>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60960</xdr:colOff>
      <xdr:row>175</xdr:row>
      <xdr:rowOff>99060</xdr:rowOff>
    </xdr:from>
    <xdr:ext cx="3360420" cy="1654534"/>
    <xdr:pic>
      <xdr:nvPicPr>
        <xdr:cNvPr id="2" name="Picture 1">
          <a:extLst>
            <a:ext uri="{FF2B5EF4-FFF2-40B4-BE49-F238E27FC236}">
              <a16:creationId xmlns:a16="http://schemas.microsoft.com/office/drawing/2014/main" id="{09161229-DFA0-4DBC-B05F-7A5B8DEC1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135" y="30950535"/>
          <a:ext cx="3360420" cy="1654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129540</xdr:colOff>
      <xdr:row>162</xdr:row>
      <xdr:rowOff>99060</xdr:rowOff>
    </xdr:from>
    <xdr:ext cx="3230880" cy="1738354"/>
    <xdr:pic>
      <xdr:nvPicPr>
        <xdr:cNvPr id="3" name="Picture 2">
          <a:extLst>
            <a:ext uri="{FF2B5EF4-FFF2-40B4-BE49-F238E27FC236}">
              <a16:creationId xmlns:a16="http://schemas.microsoft.com/office/drawing/2014/main" id="{B5CAF0ED-7F0A-4194-881E-3FC7EA779A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715" y="28454985"/>
          <a:ext cx="3230880" cy="1738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60960</xdr:colOff>
      <xdr:row>193</xdr:row>
      <xdr:rowOff>99060</xdr:rowOff>
    </xdr:from>
    <xdr:ext cx="3360420" cy="1630680"/>
    <xdr:pic>
      <xdr:nvPicPr>
        <xdr:cNvPr id="2" name="Picture 1">
          <a:extLst>
            <a:ext uri="{FF2B5EF4-FFF2-40B4-BE49-F238E27FC236}">
              <a16:creationId xmlns:a16="http://schemas.microsoft.com/office/drawing/2014/main" id="{8785D92D-81D7-403D-BCA7-0F9AE7CA8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135" y="34751010"/>
          <a:ext cx="3360420" cy="163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129540</xdr:colOff>
      <xdr:row>180</xdr:row>
      <xdr:rowOff>99060</xdr:rowOff>
    </xdr:from>
    <xdr:ext cx="3230880" cy="1714500"/>
    <xdr:pic>
      <xdr:nvPicPr>
        <xdr:cNvPr id="3" name="Picture 2">
          <a:extLst>
            <a:ext uri="{FF2B5EF4-FFF2-40B4-BE49-F238E27FC236}">
              <a16:creationId xmlns:a16="http://schemas.microsoft.com/office/drawing/2014/main" id="{4DB28F5B-22F2-4775-A5C2-3C688F1F7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715" y="32255460"/>
          <a:ext cx="323088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153</xdr:row>
      <xdr:rowOff>0</xdr:rowOff>
    </xdr:from>
    <xdr:ext cx="3284220" cy="1638300"/>
    <xdr:pic>
      <xdr:nvPicPr>
        <xdr:cNvPr id="2" name="Picture 1">
          <a:extLst>
            <a:ext uri="{FF2B5EF4-FFF2-40B4-BE49-F238E27FC236}">
              <a16:creationId xmlns:a16="http://schemas.microsoft.com/office/drawing/2014/main" id="{A6A5F7BF-D59D-4C25-B784-3D0ACCDC3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28051125"/>
          <a:ext cx="328422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140</xdr:row>
      <xdr:rowOff>0</xdr:rowOff>
    </xdr:from>
    <xdr:ext cx="3230880" cy="1653540"/>
    <xdr:pic>
      <xdr:nvPicPr>
        <xdr:cNvPr id="3" name="Picture 2">
          <a:extLst>
            <a:ext uri="{FF2B5EF4-FFF2-40B4-BE49-F238E27FC236}">
              <a16:creationId xmlns:a16="http://schemas.microsoft.com/office/drawing/2014/main" id="{85F6872F-F17F-4637-8D98-B22C10F36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25555575"/>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157</xdr:row>
      <xdr:rowOff>0</xdr:rowOff>
    </xdr:from>
    <xdr:ext cx="3893820" cy="1920240"/>
    <xdr:pic>
      <xdr:nvPicPr>
        <xdr:cNvPr id="2" name="Picture 1">
          <a:extLst>
            <a:ext uri="{FF2B5EF4-FFF2-40B4-BE49-F238E27FC236}">
              <a16:creationId xmlns:a16="http://schemas.microsoft.com/office/drawing/2014/main" id="{E8FB6540-2EF9-432D-94DA-26FE1B60F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9937075"/>
          <a:ext cx="3893820" cy="1920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147</xdr:row>
      <xdr:rowOff>0</xdr:rowOff>
    </xdr:from>
    <xdr:ext cx="3558540" cy="1706880"/>
    <xdr:pic>
      <xdr:nvPicPr>
        <xdr:cNvPr id="3" name="Picture 2">
          <a:extLst>
            <a:ext uri="{FF2B5EF4-FFF2-40B4-BE49-F238E27FC236}">
              <a16:creationId xmlns:a16="http://schemas.microsoft.com/office/drawing/2014/main" id="{2CA45F2E-8C0B-4954-BB9D-8E6334331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28022550"/>
          <a:ext cx="3558540" cy="1706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76200</xdr:colOff>
      <xdr:row>133</xdr:row>
      <xdr:rowOff>1457325</xdr:rowOff>
    </xdr:from>
    <xdr:ext cx="4191000" cy="1885950"/>
    <xdr:pic>
      <xdr:nvPicPr>
        <xdr:cNvPr id="7" name="Picture 6">
          <a:extLst>
            <a:ext uri="{FF2B5EF4-FFF2-40B4-BE49-F238E27FC236}">
              <a16:creationId xmlns:a16="http://schemas.microsoft.com/office/drawing/2014/main" id="{D4DDF1F2-823B-4F50-A76C-1A4DD572DB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0575" y="24926925"/>
          <a:ext cx="4191000"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159</xdr:row>
      <xdr:rowOff>7620</xdr:rowOff>
    </xdr:from>
    <xdr:ext cx="3893820" cy="1920240"/>
    <xdr:pic>
      <xdr:nvPicPr>
        <xdr:cNvPr id="2" name="Picture 1">
          <a:extLst>
            <a:ext uri="{FF2B5EF4-FFF2-40B4-BE49-F238E27FC236}">
              <a16:creationId xmlns:a16="http://schemas.microsoft.com/office/drawing/2014/main" id="{4FFFAF16-CE16-402F-8C28-53EF16568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868620"/>
          <a:ext cx="3893820" cy="1920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149</xdr:row>
      <xdr:rowOff>0</xdr:rowOff>
    </xdr:from>
    <xdr:ext cx="3695700" cy="1539240"/>
    <xdr:pic>
      <xdr:nvPicPr>
        <xdr:cNvPr id="3" name="Picture 2">
          <a:extLst>
            <a:ext uri="{FF2B5EF4-FFF2-40B4-BE49-F238E27FC236}">
              <a16:creationId xmlns:a16="http://schemas.microsoft.com/office/drawing/2014/main" id="{33A98C89-85BD-4D6D-9533-3C2E2A7FF2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8956000"/>
          <a:ext cx="3695700" cy="153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136</xdr:row>
      <xdr:rowOff>38100</xdr:rowOff>
    </xdr:from>
    <xdr:ext cx="4191000" cy="1885950"/>
    <xdr:pic>
      <xdr:nvPicPr>
        <xdr:cNvPr id="5" name="Picture 4">
          <a:extLst>
            <a:ext uri="{FF2B5EF4-FFF2-40B4-BE49-F238E27FC236}">
              <a16:creationId xmlns:a16="http://schemas.microsoft.com/office/drawing/2014/main" id="{11A6DA7B-93F0-4DE6-9117-E5966A520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5060275"/>
          <a:ext cx="4191000"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238</xdr:row>
      <xdr:rowOff>167640</xdr:rowOff>
    </xdr:from>
    <xdr:ext cx="3070860" cy="1531620"/>
    <xdr:pic>
      <xdr:nvPicPr>
        <xdr:cNvPr id="4" name="Picture 3">
          <a:extLst>
            <a:ext uri="{FF2B5EF4-FFF2-40B4-BE49-F238E27FC236}">
              <a16:creationId xmlns:a16="http://schemas.microsoft.com/office/drawing/2014/main" id="{26C958F4-5627-4E3B-B09B-BB8210402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42858690"/>
          <a:ext cx="307086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60960</xdr:colOff>
      <xdr:row>224</xdr:row>
      <xdr:rowOff>30480</xdr:rowOff>
    </xdr:from>
    <xdr:ext cx="3230880" cy="1653540"/>
    <xdr:pic>
      <xdr:nvPicPr>
        <xdr:cNvPr id="5" name="Picture 4">
          <a:extLst>
            <a:ext uri="{FF2B5EF4-FFF2-40B4-BE49-F238E27FC236}">
              <a16:creationId xmlns:a16="http://schemas.microsoft.com/office/drawing/2014/main" id="{22C74BD5-F5D6-49BD-8D48-3AE53063F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610" y="40035480"/>
          <a:ext cx="32308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81F1-991E-4A1D-B374-C10A929863D7}">
  <sheetPr codeName="Sheet1">
    <outlinePr summaryBelow="0"/>
  </sheetPr>
  <dimension ref="A1:C21"/>
  <sheetViews>
    <sheetView tabSelected="1" zoomScaleNormal="100" workbookViewId="0">
      <selection activeCell="D2" sqref="D2"/>
    </sheetView>
  </sheetViews>
  <sheetFormatPr defaultRowHeight="15"/>
  <cols>
    <col min="1" max="1" width="3.28515625" customWidth="1"/>
    <col min="2" max="2" width="16.7109375" customWidth="1"/>
    <col min="3" max="3" width="52.42578125" customWidth="1"/>
    <col min="257" max="257" width="3.28515625" customWidth="1"/>
    <col min="258" max="258" width="16.7109375" customWidth="1"/>
    <col min="259" max="259" width="52.42578125" customWidth="1"/>
    <col min="513" max="513" width="3.28515625" customWidth="1"/>
    <col min="514" max="514" width="16.7109375" customWidth="1"/>
    <col min="515" max="515" width="52.42578125" customWidth="1"/>
    <col min="769" max="769" width="3.28515625" customWidth="1"/>
    <col min="770" max="770" width="16.7109375" customWidth="1"/>
    <col min="771" max="771" width="52.42578125" customWidth="1"/>
    <col min="1025" max="1025" width="3.28515625" customWidth="1"/>
    <col min="1026" max="1026" width="16.7109375" customWidth="1"/>
    <col min="1027" max="1027" width="52.42578125" customWidth="1"/>
    <col min="1281" max="1281" width="3.28515625" customWidth="1"/>
    <col min="1282" max="1282" width="16.7109375" customWidth="1"/>
    <col min="1283" max="1283" width="52.42578125" customWidth="1"/>
    <col min="1537" max="1537" width="3.28515625" customWidth="1"/>
    <col min="1538" max="1538" width="16.7109375" customWidth="1"/>
    <col min="1539" max="1539" width="52.42578125" customWidth="1"/>
    <col min="1793" max="1793" width="3.28515625" customWidth="1"/>
    <col min="1794" max="1794" width="16.7109375" customWidth="1"/>
    <col min="1795" max="1795" width="52.42578125" customWidth="1"/>
    <col min="2049" max="2049" width="3.28515625" customWidth="1"/>
    <col min="2050" max="2050" width="16.7109375" customWidth="1"/>
    <col min="2051" max="2051" width="52.42578125" customWidth="1"/>
    <col min="2305" max="2305" width="3.28515625" customWidth="1"/>
    <col min="2306" max="2306" width="16.7109375" customWidth="1"/>
    <col min="2307" max="2307" width="52.42578125" customWidth="1"/>
    <col min="2561" max="2561" width="3.28515625" customWidth="1"/>
    <col min="2562" max="2562" width="16.7109375" customWidth="1"/>
    <col min="2563" max="2563" width="52.42578125" customWidth="1"/>
    <col min="2817" max="2817" width="3.28515625" customWidth="1"/>
    <col min="2818" max="2818" width="16.7109375" customWidth="1"/>
    <col min="2819" max="2819" width="52.42578125" customWidth="1"/>
    <col min="3073" max="3073" width="3.28515625" customWidth="1"/>
    <col min="3074" max="3074" width="16.7109375" customWidth="1"/>
    <col min="3075" max="3075" width="52.42578125" customWidth="1"/>
    <col min="3329" max="3329" width="3.28515625" customWidth="1"/>
    <col min="3330" max="3330" width="16.7109375" customWidth="1"/>
    <col min="3331" max="3331" width="52.42578125" customWidth="1"/>
    <col min="3585" max="3585" width="3.28515625" customWidth="1"/>
    <col min="3586" max="3586" width="16.7109375" customWidth="1"/>
    <col min="3587" max="3587" width="52.42578125" customWidth="1"/>
    <col min="3841" max="3841" width="3.28515625" customWidth="1"/>
    <col min="3842" max="3842" width="16.7109375" customWidth="1"/>
    <col min="3843" max="3843" width="52.42578125" customWidth="1"/>
    <col min="4097" max="4097" width="3.28515625" customWidth="1"/>
    <col min="4098" max="4098" width="16.7109375" customWidth="1"/>
    <col min="4099" max="4099" width="52.42578125" customWidth="1"/>
    <col min="4353" max="4353" width="3.28515625" customWidth="1"/>
    <col min="4354" max="4354" width="16.7109375" customWidth="1"/>
    <col min="4355" max="4355" width="52.42578125" customWidth="1"/>
    <col min="4609" max="4609" width="3.28515625" customWidth="1"/>
    <col min="4610" max="4610" width="16.7109375" customWidth="1"/>
    <col min="4611" max="4611" width="52.42578125" customWidth="1"/>
    <col min="4865" max="4865" width="3.28515625" customWidth="1"/>
    <col min="4866" max="4866" width="16.7109375" customWidth="1"/>
    <col min="4867" max="4867" width="52.42578125" customWidth="1"/>
    <col min="5121" max="5121" width="3.28515625" customWidth="1"/>
    <col min="5122" max="5122" width="16.7109375" customWidth="1"/>
    <col min="5123" max="5123" width="52.42578125" customWidth="1"/>
    <col min="5377" max="5377" width="3.28515625" customWidth="1"/>
    <col min="5378" max="5378" width="16.7109375" customWidth="1"/>
    <col min="5379" max="5379" width="52.42578125" customWidth="1"/>
    <col min="5633" max="5633" width="3.28515625" customWidth="1"/>
    <col min="5634" max="5634" width="16.7109375" customWidth="1"/>
    <col min="5635" max="5635" width="52.42578125" customWidth="1"/>
    <col min="5889" max="5889" width="3.28515625" customWidth="1"/>
    <col min="5890" max="5890" width="16.7109375" customWidth="1"/>
    <col min="5891" max="5891" width="52.42578125" customWidth="1"/>
    <col min="6145" max="6145" width="3.28515625" customWidth="1"/>
    <col min="6146" max="6146" width="16.7109375" customWidth="1"/>
    <col min="6147" max="6147" width="52.42578125" customWidth="1"/>
    <col min="6401" max="6401" width="3.28515625" customWidth="1"/>
    <col min="6402" max="6402" width="16.7109375" customWidth="1"/>
    <col min="6403" max="6403" width="52.42578125" customWidth="1"/>
    <col min="6657" max="6657" width="3.28515625" customWidth="1"/>
    <col min="6658" max="6658" width="16.7109375" customWidth="1"/>
    <col min="6659" max="6659" width="52.42578125" customWidth="1"/>
    <col min="6913" max="6913" width="3.28515625" customWidth="1"/>
    <col min="6914" max="6914" width="16.7109375" customWidth="1"/>
    <col min="6915" max="6915" width="52.42578125" customWidth="1"/>
    <col min="7169" max="7169" width="3.28515625" customWidth="1"/>
    <col min="7170" max="7170" width="16.7109375" customWidth="1"/>
    <col min="7171" max="7171" width="52.42578125" customWidth="1"/>
    <col min="7425" max="7425" width="3.28515625" customWidth="1"/>
    <col min="7426" max="7426" width="16.7109375" customWidth="1"/>
    <col min="7427" max="7427" width="52.42578125" customWidth="1"/>
    <col min="7681" max="7681" width="3.28515625" customWidth="1"/>
    <col min="7682" max="7682" width="16.7109375" customWidth="1"/>
    <col min="7683" max="7683" width="52.42578125" customWidth="1"/>
    <col min="7937" max="7937" width="3.28515625" customWidth="1"/>
    <col min="7938" max="7938" width="16.7109375" customWidth="1"/>
    <col min="7939" max="7939" width="52.42578125" customWidth="1"/>
    <col min="8193" max="8193" width="3.28515625" customWidth="1"/>
    <col min="8194" max="8194" width="16.7109375" customWidth="1"/>
    <col min="8195" max="8195" width="52.42578125" customWidth="1"/>
    <col min="8449" max="8449" width="3.28515625" customWidth="1"/>
    <col min="8450" max="8450" width="16.7109375" customWidth="1"/>
    <col min="8451" max="8451" width="52.42578125" customWidth="1"/>
    <col min="8705" max="8705" width="3.28515625" customWidth="1"/>
    <col min="8706" max="8706" width="16.7109375" customWidth="1"/>
    <col min="8707" max="8707" width="52.42578125" customWidth="1"/>
    <col min="8961" max="8961" width="3.28515625" customWidth="1"/>
    <col min="8962" max="8962" width="16.7109375" customWidth="1"/>
    <col min="8963" max="8963" width="52.42578125" customWidth="1"/>
    <col min="9217" max="9217" width="3.28515625" customWidth="1"/>
    <col min="9218" max="9218" width="16.7109375" customWidth="1"/>
    <col min="9219" max="9219" width="52.42578125" customWidth="1"/>
    <col min="9473" max="9473" width="3.28515625" customWidth="1"/>
    <col min="9474" max="9474" width="16.7109375" customWidth="1"/>
    <col min="9475" max="9475" width="52.42578125" customWidth="1"/>
    <col min="9729" max="9729" width="3.28515625" customWidth="1"/>
    <col min="9730" max="9730" width="16.7109375" customWidth="1"/>
    <col min="9731" max="9731" width="52.42578125" customWidth="1"/>
    <col min="9985" max="9985" width="3.28515625" customWidth="1"/>
    <col min="9986" max="9986" width="16.7109375" customWidth="1"/>
    <col min="9987" max="9987" width="52.42578125" customWidth="1"/>
    <col min="10241" max="10241" width="3.28515625" customWidth="1"/>
    <col min="10242" max="10242" width="16.7109375" customWidth="1"/>
    <col min="10243" max="10243" width="52.42578125" customWidth="1"/>
    <col min="10497" max="10497" width="3.28515625" customWidth="1"/>
    <col min="10498" max="10498" width="16.7109375" customWidth="1"/>
    <col min="10499" max="10499" width="52.42578125" customWidth="1"/>
    <col min="10753" max="10753" width="3.28515625" customWidth="1"/>
    <col min="10754" max="10754" width="16.7109375" customWidth="1"/>
    <col min="10755" max="10755" width="52.42578125" customWidth="1"/>
    <col min="11009" max="11009" width="3.28515625" customWidth="1"/>
    <col min="11010" max="11010" width="16.7109375" customWidth="1"/>
    <col min="11011" max="11011" width="52.42578125" customWidth="1"/>
    <col min="11265" max="11265" width="3.28515625" customWidth="1"/>
    <col min="11266" max="11266" width="16.7109375" customWidth="1"/>
    <col min="11267" max="11267" width="52.42578125" customWidth="1"/>
    <col min="11521" max="11521" width="3.28515625" customWidth="1"/>
    <col min="11522" max="11522" width="16.7109375" customWidth="1"/>
    <col min="11523" max="11523" width="52.42578125" customWidth="1"/>
    <col min="11777" max="11777" width="3.28515625" customWidth="1"/>
    <col min="11778" max="11778" width="16.7109375" customWidth="1"/>
    <col min="11779" max="11779" width="52.42578125" customWidth="1"/>
    <col min="12033" max="12033" width="3.28515625" customWidth="1"/>
    <col min="12034" max="12034" width="16.7109375" customWidth="1"/>
    <col min="12035" max="12035" width="52.42578125" customWidth="1"/>
    <col min="12289" max="12289" width="3.28515625" customWidth="1"/>
    <col min="12290" max="12290" width="16.7109375" customWidth="1"/>
    <col min="12291" max="12291" width="52.42578125" customWidth="1"/>
    <col min="12545" max="12545" width="3.28515625" customWidth="1"/>
    <col min="12546" max="12546" width="16.7109375" customWidth="1"/>
    <col min="12547" max="12547" width="52.42578125" customWidth="1"/>
    <col min="12801" max="12801" width="3.28515625" customWidth="1"/>
    <col min="12802" max="12802" width="16.7109375" customWidth="1"/>
    <col min="12803" max="12803" width="52.42578125" customWidth="1"/>
    <col min="13057" max="13057" width="3.28515625" customWidth="1"/>
    <col min="13058" max="13058" width="16.7109375" customWidth="1"/>
    <col min="13059" max="13059" width="52.42578125" customWidth="1"/>
    <col min="13313" max="13313" width="3.28515625" customWidth="1"/>
    <col min="13314" max="13314" width="16.7109375" customWidth="1"/>
    <col min="13315" max="13315" width="52.42578125" customWidth="1"/>
    <col min="13569" max="13569" width="3.28515625" customWidth="1"/>
    <col min="13570" max="13570" width="16.7109375" customWidth="1"/>
    <col min="13571" max="13571" width="52.42578125" customWidth="1"/>
    <col min="13825" max="13825" width="3.28515625" customWidth="1"/>
    <col min="13826" max="13826" width="16.7109375" customWidth="1"/>
    <col min="13827" max="13827" width="52.42578125" customWidth="1"/>
    <col min="14081" max="14081" width="3.28515625" customWidth="1"/>
    <col min="14082" max="14082" width="16.7109375" customWidth="1"/>
    <col min="14083" max="14083" width="52.42578125" customWidth="1"/>
    <col min="14337" max="14337" width="3.28515625" customWidth="1"/>
    <col min="14338" max="14338" width="16.7109375" customWidth="1"/>
    <col min="14339" max="14339" width="52.42578125" customWidth="1"/>
    <col min="14593" max="14593" width="3.28515625" customWidth="1"/>
    <col min="14594" max="14594" width="16.7109375" customWidth="1"/>
    <col min="14595" max="14595" width="52.42578125" customWidth="1"/>
    <col min="14849" max="14849" width="3.28515625" customWidth="1"/>
    <col min="14850" max="14850" width="16.7109375" customWidth="1"/>
    <col min="14851" max="14851" width="52.42578125" customWidth="1"/>
    <col min="15105" max="15105" width="3.28515625" customWidth="1"/>
    <col min="15106" max="15106" width="16.7109375" customWidth="1"/>
    <col min="15107" max="15107" width="52.42578125" customWidth="1"/>
    <col min="15361" max="15361" width="3.28515625" customWidth="1"/>
    <col min="15362" max="15362" width="16.7109375" customWidth="1"/>
    <col min="15363" max="15363" width="52.42578125" customWidth="1"/>
    <col min="15617" max="15617" width="3.28515625" customWidth="1"/>
    <col min="15618" max="15618" width="16.7109375" customWidth="1"/>
    <col min="15619" max="15619" width="52.42578125" customWidth="1"/>
    <col min="15873" max="15873" width="3.28515625" customWidth="1"/>
    <col min="15874" max="15874" width="16.7109375" customWidth="1"/>
    <col min="15875" max="15875" width="52.42578125" customWidth="1"/>
    <col min="16129" max="16129" width="3.28515625" customWidth="1"/>
    <col min="16130" max="16130" width="16.7109375" customWidth="1"/>
    <col min="16131" max="16131" width="52.42578125" customWidth="1"/>
  </cols>
  <sheetData>
    <row r="1" spans="1:3" ht="13.15" customHeight="1">
      <c r="A1" s="1" t="s">
        <v>0</v>
      </c>
      <c r="B1" s="1" t="s">
        <v>1</v>
      </c>
      <c r="C1" s="1" t="s">
        <v>2</v>
      </c>
    </row>
    <row r="2" spans="1:3" ht="13.15" customHeight="1">
      <c r="A2" s="2">
        <v>1</v>
      </c>
      <c r="B2" s="2" t="s">
        <v>3</v>
      </c>
      <c r="C2" s="259" t="str">
        <f>HYPERLINK(JR_PAGE_ANCHOR_0_2,"ITI Arbitrage Fund")</f>
        <v>ITI Arbitrage Fund</v>
      </c>
    </row>
    <row r="3" spans="1:3" ht="13.15" customHeight="1">
      <c r="A3" s="2">
        <v>2</v>
      </c>
      <c r="B3" s="2" t="s">
        <v>5</v>
      </c>
      <c r="C3" s="259" t="str">
        <f>HYPERLINK(JR_PAGE_ANCHOR_0_3,"ITI Balanced Advantage Fund")</f>
        <v>ITI Balanced Advantage Fund</v>
      </c>
    </row>
    <row r="4" spans="1:3" ht="13.15" customHeight="1">
      <c r="A4" s="2">
        <v>3</v>
      </c>
      <c r="B4" s="2" t="s">
        <v>7</v>
      </c>
      <c r="C4" s="259" t="str">
        <f>HYPERLINK(JR_PAGE_ANCHOR_0_4,"ITI Bharat Consumption Fund")</f>
        <v>ITI Bharat Consumption Fund</v>
      </c>
    </row>
    <row r="5" spans="1:3" ht="13.15" customHeight="1">
      <c r="A5" s="2">
        <v>4</v>
      </c>
      <c r="B5" s="2" t="s">
        <v>9</v>
      </c>
      <c r="C5" s="259" t="str">
        <f>HYPERLINK(ITIBCL!A1,"ITI Business Cycle Fund")</f>
        <v>ITI Business Cycle Fund</v>
      </c>
    </row>
    <row r="6" spans="1:3" ht="13.15" customHeight="1">
      <c r="A6" s="2">
        <v>5</v>
      </c>
      <c r="B6" s="2" t="s">
        <v>11</v>
      </c>
      <c r="C6" s="259" t="str">
        <f>HYPERLINK(JR_PAGE_ANCHOR_0_5,"ITI Banking and Financial Services Fund")</f>
        <v>ITI Banking and Financial Services Fund</v>
      </c>
    </row>
    <row r="7" spans="1:3" ht="13.15" customHeight="1">
      <c r="A7" s="2">
        <v>6</v>
      </c>
      <c r="B7" s="2" t="s">
        <v>13</v>
      </c>
      <c r="C7" s="259" t="str">
        <f>HYPERLINK(JR_PAGE_ANCHOR_0_6,"ITI Banking &amp; PSU Debt Fund")</f>
        <v>ITI Banking &amp; PSU Debt Fund</v>
      </c>
    </row>
    <row r="8" spans="1:3" ht="13.15" customHeight="1">
      <c r="A8" s="2">
        <v>7</v>
      </c>
      <c r="B8" s="2" t="s">
        <v>15</v>
      </c>
      <c r="C8" s="259" t="str">
        <f>HYPERLINK(JR_PAGE_ANCHOR_0_7,"ITI Dynamic Term Fund")</f>
        <v>ITI Dynamic Term Fund</v>
      </c>
    </row>
    <row r="9" spans="1:3" ht="13.15" customHeight="1">
      <c r="A9" s="2">
        <v>8</v>
      </c>
      <c r="B9" s="2" t="s">
        <v>16</v>
      </c>
      <c r="C9" s="259" t="str">
        <f>HYPERLINK(JR_PAGE_ANCHOR_0_8,"ITI Flexi Cap Fund")</f>
        <v>ITI Flexi Cap Fund</v>
      </c>
    </row>
    <row r="10" spans="1:3" ht="13.15" customHeight="1">
      <c r="A10" s="2">
        <v>9</v>
      </c>
      <c r="B10" s="2" t="s">
        <v>18</v>
      </c>
      <c r="C10" s="259" t="str">
        <f>HYPERLINK(JR_PAGE_ANCHOR_0_9,"ITI Focused Equity  Fund")</f>
        <v>ITI Focused Equity  Fund</v>
      </c>
    </row>
    <row r="11" spans="1:3" ht="13.15" customHeight="1">
      <c r="A11" s="2">
        <v>10</v>
      </c>
      <c r="B11" s="2" t="s">
        <v>19</v>
      </c>
      <c r="C11" s="259" t="str">
        <f>HYPERLINK(JR_PAGE_ANCHOR_0_10,"ITI Large Cap Fund")</f>
        <v>ITI Large Cap Fund</v>
      </c>
    </row>
    <row r="12" spans="1:3" ht="13.15" customHeight="1">
      <c r="A12" s="2">
        <v>11</v>
      </c>
      <c r="B12" s="2" t="s">
        <v>21</v>
      </c>
      <c r="C12" s="259" t="str">
        <f>HYPERLINK(JR_PAGE_ANCHOR_0_11,"ITI Liquid Fund")</f>
        <v>ITI Liquid Fund</v>
      </c>
    </row>
    <row r="13" spans="1:3" ht="13.15" customHeight="1">
      <c r="A13" s="2">
        <v>12</v>
      </c>
      <c r="B13" s="2" t="s">
        <v>23</v>
      </c>
      <c r="C13" s="259" t="str">
        <f>HYPERLINK(JR_PAGE_ANCHOR_0_12, "ITI Large &amp; Mid Cap Fund")</f>
        <v>ITI Large &amp; Mid Cap Fund</v>
      </c>
    </row>
    <row r="14" spans="1:3" ht="13.15" customHeight="1">
      <c r="A14" s="2">
        <v>13</v>
      </c>
      <c r="B14" s="2" t="s">
        <v>25</v>
      </c>
      <c r="C14" s="259" t="str">
        <f>HYPERLINK(JR_PAGE_ANCHOR_0_13,"ITI ELSS Tax Saver Fund")</f>
        <v>ITI ELSS Tax Saver Fund</v>
      </c>
    </row>
    <row r="15" spans="1:3" ht="13.15" customHeight="1">
      <c r="A15" s="2">
        <v>14</v>
      </c>
      <c r="B15" s="2" t="s">
        <v>27</v>
      </c>
      <c r="C15" s="259" t="str">
        <f>HYPERLINK(JR_PAGE_ANCHOR_0_14,"ITI Multi Cap Fund")</f>
        <v>ITI Multi Cap Fund</v>
      </c>
    </row>
    <row r="16" spans="1:3" ht="13.15" customHeight="1">
      <c r="A16" s="2">
        <v>15</v>
      </c>
      <c r="B16" s="2" t="s">
        <v>29</v>
      </c>
      <c r="C16" s="259" t="str">
        <f>HYPERLINK(JR_PAGE_ANCHOR_0_15,"ITI Mid Cap Fund")</f>
        <v>ITI Mid Cap Fund</v>
      </c>
    </row>
    <row r="17" spans="1:3" ht="13.15" customHeight="1">
      <c r="A17" s="2">
        <v>16</v>
      </c>
      <c r="B17" s="2" t="s">
        <v>31</v>
      </c>
      <c r="C17" s="259" t="str">
        <f>HYPERLINK(JR_PAGE_ANCHOR_0_16,"ITI Overnight Fund")</f>
        <v>ITI Overnight Fund</v>
      </c>
    </row>
    <row r="18" spans="1:3" ht="13.15" customHeight="1">
      <c r="A18" s="2">
        <v>17</v>
      </c>
      <c r="B18" s="2" t="s">
        <v>33</v>
      </c>
      <c r="C18" s="259" t="str">
        <f>HYPERLINK(JR_PAGE_ANCHOR_0_17,"ITI Pharma and Healthcare Fund")</f>
        <v>ITI Pharma and Healthcare Fund</v>
      </c>
    </row>
    <row r="19" spans="1:3" ht="13.15" customHeight="1">
      <c r="A19" s="2">
        <v>18</v>
      </c>
      <c r="B19" s="2" t="s">
        <v>35</v>
      </c>
      <c r="C19" s="259" t="str">
        <f>HYPERLINK(JR_PAGE_ANCHOR_0_18,"ITI Small Cap Fund")</f>
        <v>ITI Small Cap Fund</v>
      </c>
    </row>
    <row r="20" spans="1:3" ht="13.15" customHeight="1">
      <c r="A20" s="2">
        <v>19</v>
      </c>
      <c r="B20" s="2" t="s">
        <v>37</v>
      </c>
      <c r="C20" s="259" t="str">
        <f>HYPERLINK(JR_PAGE_ANCHOR_0_19,"ITI Ultra Short Term Fund")</f>
        <v>ITI Ultra Short Term Fund</v>
      </c>
    </row>
    <row r="21" spans="1:3" ht="13.15" customHeight="1">
      <c r="A21" s="2">
        <v>20</v>
      </c>
      <c r="B21" s="2" t="s">
        <v>38</v>
      </c>
      <c r="C21" s="259" t="str">
        <f>HYPERLINK(JR_PAGE_ANCHOR_0_20,"ITI Value Fund")</f>
        <v>ITI Value Fund</v>
      </c>
    </row>
  </sheetData>
  <pageMargins left="0" right="0" top="0" bottom="0" header="0" footer="0"/>
  <pageSetup orientation="landscape"/>
  <headerFooter>
    <oddFooter xml:space="preserve">&amp;C_x000D_&amp;1#&amp;"Aptos"&amp;10&amp;K000000  For internal use only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092A-4F80-4FC2-A0C1-164FF6B80443}">
  <sheetPr codeName="Sheet9">
    <outlinePr summaryBelow="0"/>
  </sheetPr>
  <dimension ref="A1:I237"/>
  <sheetViews>
    <sheetView workbookViewId="0"/>
  </sheetViews>
  <sheetFormatPr defaultRowHeight="15"/>
  <cols>
    <col min="1" max="1" width="9.42578125" bestFit="1" customWidth="1"/>
    <col min="2" max="2" width="69.28515625" customWidth="1"/>
    <col min="3" max="3" width="29.28515625" bestFit="1" customWidth="1"/>
    <col min="4" max="4" width="33.28515625" customWidth="1"/>
    <col min="5" max="5" width="16.7109375" customWidth="1"/>
    <col min="6" max="7" width="25" customWidth="1"/>
    <col min="8" max="8" width="16.7109375" customWidth="1"/>
    <col min="9" max="9" width="10.7109375" customWidth="1"/>
    <col min="257" max="257" width="9.42578125" bestFit="1" customWidth="1"/>
    <col min="258" max="258" width="69.28515625" customWidth="1"/>
    <col min="259" max="259" width="29.28515625" bestFit="1" customWidth="1"/>
    <col min="260" max="260" width="33.28515625" customWidth="1"/>
    <col min="261" max="261" width="16.7109375" customWidth="1"/>
    <col min="262" max="263" width="25" customWidth="1"/>
    <col min="264" max="264" width="16.7109375" customWidth="1"/>
    <col min="265" max="265" width="10.7109375" customWidth="1"/>
    <col min="513" max="513" width="9.42578125" bestFit="1" customWidth="1"/>
    <col min="514" max="514" width="69.28515625" customWidth="1"/>
    <col min="515" max="515" width="29.28515625" bestFit="1" customWidth="1"/>
    <col min="516" max="516" width="33.28515625" customWidth="1"/>
    <col min="517" max="517" width="16.7109375" customWidth="1"/>
    <col min="518" max="519" width="25" customWidth="1"/>
    <col min="520" max="520" width="16.7109375" customWidth="1"/>
    <col min="521" max="521" width="10.7109375" customWidth="1"/>
    <col min="769" max="769" width="9.42578125" bestFit="1" customWidth="1"/>
    <col min="770" max="770" width="69.28515625" customWidth="1"/>
    <col min="771" max="771" width="29.28515625" bestFit="1" customWidth="1"/>
    <col min="772" max="772" width="33.28515625" customWidth="1"/>
    <col min="773" max="773" width="16.7109375" customWidth="1"/>
    <col min="774" max="775" width="25" customWidth="1"/>
    <col min="776" max="776" width="16.7109375" customWidth="1"/>
    <col min="777" max="777" width="10.7109375" customWidth="1"/>
    <col min="1025" max="1025" width="9.42578125" bestFit="1" customWidth="1"/>
    <col min="1026" max="1026" width="69.28515625" customWidth="1"/>
    <col min="1027" max="1027" width="29.2851562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9.42578125" bestFit="1" customWidth="1"/>
    <col min="1282" max="1282" width="69.28515625" customWidth="1"/>
    <col min="1283" max="1283" width="29.2851562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9.42578125" bestFit="1" customWidth="1"/>
    <col min="1538" max="1538" width="69.28515625" customWidth="1"/>
    <col min="1539" max="1539" width="29.2851562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9.42578125" bestFit="1" customWidth="1"/>
    <col min="1794" max="1794" width="69.28515625" customWidth="1"/>
    <col min="1795" max="1795" width="29.2851562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9.42578125" bestFit="1" customWidth="1"/>
    <col min="2050" max="2050" width="69.28515625" customWidth="1"/>
    <col min="2051" max="2051" width="29.2851562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9.42578125" bestFit="1" customWidth="1"/>
    <col min="2306" max="2306" width="69.28515625" customWidth="1"/>
    <col min="2307" max="2307" width="29.2851562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9.42578125" bestFit="1" customWidth="1"/>
    <col min="2562" max="2562" width="69.28515625" customWidth="1"/>
    <col min="2563" max="2563" width="29.2851562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9.42578125" bestFit="1" customWidth="1"/>
    <col min="2818" max="2818" width="69.28515625" customWidth="1"/>
    <col min="2819" max="2819" width="29.2851562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9.42578125" bestFit="1" customWidth="1"/>
    <col min="3074" max="3074" width="69.28515625" customWidth="1"/>
    <col min="3075" max="3075" width="29.2851562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9.42578125" bestFit="1" customWidth="1"/>
    <col min="3330" max="3330" width="69.28515625" customWidth="1"/>
    <col min="3331" max="3331" width="29.2851562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9.42578125" bestFit="1" customWidth="1"/>
    <col min="3586" max="3586" width="69.28515625" customWidth="1"/>
    <col min="3587" max="3587" width="29.2851562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9.42578125" bestFit="1" customWidth="1"/>
    <col min="3842" max="3842" width="69.28515625" customWidth="1"/>
    <col min="3843" max="3843" width="29.2851562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9.42578125" bestFit="1" customWidth="1"/>
    <col min="4098" max="4098" width="69.28515625" customWidth="1"/>
    <col min="4099" max="4099" width="29.2851562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9.42578125" bestFit="1" customWidth="1"/>
    <col min="4354" max="4354" width="69.28515625" customWidth="1"/>
    <col min="4355" max="4355" width="29.2851562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9.42578125" bestFit="1" customWidth="1"/>
    <col min="4610" max="4610" width="69.28515625" customWidth="1"/>
    <col min="4611" max="4611" width="29.2851562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9.42578125" bestFit="1" customWidth="1"/>
    <col min="4866" max="4866" width="69.28515625" customWidth="1"/>
    <col min="4867" max="4867" width="29.2851562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9.42578125" bestFit="1" customWidth="1"/>
    <col min="5122" max="5122" width="69.28515625" customWidth="1"/>
    <col min="5123" max="5123" width="29.2851562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9.42578125" bestFit="1" customWidth="1"/>
    <col min="5378" max="5378" width="69.28515625" customWidth="1"/>
    <col min="5379" max="5379" width="29.2851562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9.42578125" bestFit="1" customWidth="1"/>
    <col min="5634" max="5634" width="69.28515625" customWidth="1"/>
    <col min="5635" max="5635" width="29.2851562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9.42578125" bestFit="1" customWidth="1"/>
    <col min="5890" max="5890" width="69.28515625" customWidth="1"/>
    <col min="5891" max="5891" width="29.2851562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9.42578125" bestFit="1" customWidth="1"/>
    <col min="6146" max="6146" width="69.28515625" customWidth="1"/>
    <col min="6147" max="6147" width="29.2851562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9.42578125" bestFit="1" customWidth="1"/>
    <col min="6402" max="6402" width="69.28515625" customWidth="1"/>
    <col min="6403" max="6403" width="29.2851562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9.42578125" bestFit="1" customWidth="1"/>
    <col min="6658" max="6658" width="69.28515625" customWidth="1"/>
    <col min="6659" max="6659" width="29.2851562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9.42578125" bestFit="1" customWidth="1"/>
    <col min="6914" max="6914" width="69.28515625" customWidth="1"/>
    <col min="6915" max="6915" width="29.2851562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9.42578125" bestFit="1" customWidth="1"/>
    <col min="7170" max="7170" width="69.28515625" customWidth="1"/>
    <col min="7171" max="7171" width="29.2851562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9.42578125" bestFit="1" customWidth="1"/>
    <col min="7426" max="7426" width="69.28515625" customWidth="1"/>
    <col min="7427" max="7427" width="29.2851562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9.42578125" bestFit="1" customWidth="1"/>
    <col min="7682" max="7682" width="69.28515625" customWidth="1"/>
    <col min="7683" max="7683" width="29.2851562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9.42578125" bestFit="1" customWidth="1"/>
    <col min="7938" max="7938" width="69.28515625" customWidth="1"/>
    <col min="7939" max="7939" width="29.2851562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9.42578125" bestFit="1" customWidth="1"/>
    <col min="8194" max="8194" width="69.28515625" customWidth="1"/>
    <col min="8195" max="8195" width="29.2851562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9.42578125" bestFit="1" customWidth="1"/>
    <col min="8450" max="8450" width="69.28515625" customWidth="1"/>
    <col min="8451" max="8451" width="29.2851562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9.42578125" bestFit="1" customWidth="1"/>
    <col min="8706" max="8706" width="69.28515625" customWidth="1"/>
    <col min="8707" max="8707" width="29.2851562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9.42578125" bestFit="1" customWidth="1"/>
    <col min="8962" max="8962" width="69.28515625" customWidth="1"/>
    <col min="8963" max="8963" width="29.2851562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9.42578125" bestFit="1" customWidth="1"/>
    <col min="9218" max="9218" width="69.28515625" customWidth="1"/>
    <col min="9219" max="9219" width="29.2851562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9.42578125" bestFit="1" customWidth="1"/>
    <col min="9474" max="9474" width="69.28515625" customWidth="1"/>
    <col min="9475" max="9475" width="29.2851562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9.42578125" bestFit="1" customWidth="1"/>
    <col min="9730" max="9730" width="69.28515625" customWidth="1"/>
    <col min="9731" max="9731" width="29.2851562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9.42578125" bestFit="1" customWidth="1"/>
    <col min="9986" max="9986" width="69.28515625" customWidth="1"/>
    <col min="9987" max="9987" width="29.2851562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9.42578125" bestFit="1" customWidth="1"/>
    <col min="10242" max="10242" width="69.28515625" customWidth="1"/>
    <col min="10243" max="10243" width="29.2851562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42578125" bestFit="1" customWidth="1"/>
    <col min="10498" max="10498" width="69.28515625" customWidth="1"/>
    <col min="10499" max="10499" width="29.2851562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42578125" bestFit="1" customWidth="1"/>
    <col min="10754" max="10754" width="69.28515625" customWidth="1"/>
    <col min="10755" max="10755" width="29.2851562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42578125" bestFit="1" customWidth="1"/>
    <col min="11010" max="11010" width="69.28515625" customWidth="1"/>
    <col min="11011" max="11011" width="29.2851562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42578125" bestFit="1" customWidth="1"/>
    <col min="11266" max="11266" width="69.28515625" customWidth="1"/>
    <col min="11267" max="11267" width="29.2851562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42578125" bestFit="1" customWidth="1"/>
    <col min="11522" max="11522" width="69.28515625" customWidth="1"/>
    <col min="11523" max="11523" width="29.2851562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42578125" bestFit="1" customWidth="1"/>
    <col min="11778" max="11778" width="69.28515625" customWidth="1"/>
    <col min="11779" max="11779" width="29.2851562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42578125" bestFit="1" customWidth="1"/>
    <col min="12034" max="12034" width="69.28515625" customWidth="1"/>
    <col min="12035" max="12035" width="29.2851562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42578125" bestFit="1" customWidth="1"/>
    <col min="12290" max="12290" width="69.28515625" customWidth="1"/>
    <col min="12291" max="12291" width="29.2851562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42578125" bestFit="1" customWidth="1"/>
    <col min="12546" max="12546" width="69.28515625" customWidth="1"/>
    <col min="12547" max="12547" width="29.2851562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42578125" bestFit="1" customWidth="1"/>
    <col min="12802" max="12802" width="69.28515625" customWidth="1"/>
    <col min="12803" max="12803" width="29.2851562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42578125" bestFit="1" customWidth="1"/>
    <col min="13058" max="13058" width="69.28515625" customWidth="1"/>
    <col min="13059" max="13059" width="29.2851562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42578125" bestFit="1" customWidth="1"/>
    <col min="13314" max="13314" width="69.28515625" customWidth="1"/>
    <col min="13315" max="13315" width="29.2851562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42578125" bestFit="1" customWidth="1"/>
    <col min="13570" max="13570" width="69.28515625" customWidth="1"/>
    <col min="13571" max="13571" width="29.2851562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42578125" bestFit="1" customWidth="1"/>
    <col min="13826" max="13826" width="69.28515625" customWidth="1"/>
    <col min="13827" max="13827" width="29.2851562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42578125" bestFit="1" customWidth="1"/>
    <col min="14082" max="14082" width="69.28515625" customWidth="1"/>
    <col min="14083" max="14083" width="29.2851562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42578125" bestFit="1" customWidth="1"/>
    <col min="14338" max="14338" width="69.28515625" customWidth="1"/>
    <col min="14339" max="14339" width="29.2851562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42578125" bestFit="1" customWidth="1"/>
    <col min="14594" max="14594" width="69.28515625" customWidth="1"/>
    <col min="14595" max="14595" width="29.2851562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42578125" bestFit="1" customWidth="1"/>
    <col min="14850" max="14850" width="69.28515625" customWidth="1"/>
    <col min="14851" max="14851" width="29.2851562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42578125" bestFit="1" customWidth="1"/>
    <col min="15106" max="15106" width="69.28515625" customWidth="1"/>
    <col min="15107" max="15107" width="29.2851562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42578125" bestFit="1" customWidth="1"/>
    <col min="15362" max="15362" width="69.28515625" customWidth="1"/>
    <col min="15363" max="15363" width="29.2851562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42578125" bestFit="1" customWidth="1"/>
    <col min="15618" max="15618" width="69.28515625" customWidth="1"/>
    <col min="15619" max="15619" width="29.2851562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42578125" bestFit="1" customWidth="1"/>
    <col min="15874" max="15874" width="69.28515625" customWidth="1"/>
    <col min="15875" max="15875" width="29.2851562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42578125" bestFit="1" customWidth="1"/>
    <col min="16130" max="16130" width="69.28515625" customWidth="1"/>
    <col min="16131" max="16131" width="29.2851562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16</v>
      </c>
      <c r="B1" s="4"/>
      <c r="C1" s="5"/>
      <c r="D1" s="5"/>
      <c r="E1" s="5"/>
      <c r="F1" s="5"/>
      <c r="G1" s="5"/>
      <c r="H1" s="5"/>
      <c r="I1" s="5"/>
    </row>
    <row r="2" spans="1:9" ht="26.1" customHeight="1">
      <c r="A2" s="5"/>
      <c r="B2" s="6" t="s">
        <v>40</v>
      </c>
      <c r="C2" s="5"/>
      <c r="D2" s="5"/>
      <c r="E2" s="5"/>
      <c r="F2" s="5"/>
      <c r="G2" s="5"/>
      <c r="H2" s="5"/>
      <c r="I2" s="5"/>
    </row>
    <row r="3" spans="1:9" ht="12.95" customHeight="1">
      <c r="A3" s="5"/>
      <c r="B3" s="4" t="s">
        <v>17</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250</v>
      </c>
      <c r="B9" s="19" t="s">
        <v>251</v>
      </c>
      <c r="C9" s="15" t="s">
        <v>252</v>
      </c>
      <c r="D9" s="15" t="s">
        <v>60</v>
      </c>
      <c r="E9" s="20">
        <v>511381</v>
      </c>
      <c r="F9" s="21">
        <v>7340.36</v>
      </c>
      <c r="G9" s="22">
        <v>0.05</v>
      </c>
      <c r="H9" s="115"/>
      <c r="I9" s="24"/>
    </row>
    <row r="10" spans="1:9" ht="12.95" customHeight="1">
      <c r="A10" s="18" t="s">
        <v>57</v>
      </c>
      <c r="B10" s="19" t="s">
        <v>58</v>
      </c>
      <c r="C10" s="15" t="s">
        <v>59</v>
      </c>
      <c r="D10" s="15" t="s">
        <v>60</v>
      </c>
      <c r="E10" s="20">
        <v>824788</v>
      </c>
      <c r="F10" s="21">
        <v>6170.65</v>
      </c>
      <c r="G10" s="22">
        <v>4.2099999999999999E-2</v>
      </c>
      <c r="H10" s="115"/>
      <c r="I10" s="24"/>
    </row>
    <row r="11" spans="1:9" ht="12.95" customHeight="1">
      <c r="A11" s="18" t="s">
        <v>256</v>
      </c>
      <c r="B11" s="19" t="s">
        <v>257</v>
      </c>
      <c r="C11" s="15" t="s">
        <v>258</v>
      </c>
      <c r="D11" s="15" t="s">
        <v>259</v>
      </c>
      <c r="E11" s="20">
        <v>442512</v>
      </c>
      <c r="F11" s="21">
        <v>5787.17</v>
      </c>
      <c r="G11" s="22">
        <v>3.9399999999999998E-2</v>
      </c>
      <c r="H11" s="115"/>
      <c r="I11" s="24"/>
    </row>
    <row r="12" spans="1:9" ht="12.95" customHeight="1">
      <c r="A12" s="18" t="s">
        <v>75</v>
      </c>
      <c r="B12" s="19" t="s">
        <v>76</v>
      </c>
      <c r="C12" s="15" t="s">
        <v>77</v>
      </c>
      <c r="D12" s="15" t="s">
        <v>78</v>
      </c>
      <c r="E12" s="20">
        <v>205291</v>
      </c>
      <c r="F12" s="21">
        <v>4048.34</v>
      </c>
      <c r="G12" s="22">
        <v>2.76E-2</v>
      </c>
      <c r="H12" s="115"/>
      <c r="I12" s="24"/>
    </row>
    <row r="13" spans="1:9" ht="12.95" customHeight="1">
      <c r="A13" s="18" t="s">
        <v>759</v>
      </c>
      <c r="B13" s="19" t="s">
        <v>760</v>
      </c>
      <c r="C13" s="15" t="s">
        <v>761</v>
      </c>
      <c r="D13" s="15" t="s">
        <v>762</v>
      </c>
      <c r="E13" s="20">
        <v>87563</v>
      </c>
      <c r="F13" s="21">
        <v>3449.02</v>
      </c>
      <c r="G13" s="22">
        <v>2.35E-2</v>
      </c>
      <c r="H13" s="115"/>
      <c r="I13" s="24"/>
    </row>
    <row r="14" spans="1:9" ht="12.95" customHeight="1">
      <c r="A14" s="18" t="s">
        <v>273</v>
      </c>
      <c r="B14" s="19" t="s">
        <v>274</v>
      </c>
      <c r="C14" s="15" t="s">
        <v>275</v>
      </c>
      <c r="D14" s="15" t="s">
        <v>60</v>
      </c>
      <c r="E14" s="20">
        <v>316741</v>
      </c>
      <c r="F14" s="21">
        <v>3254.2</v>
      </c>
      <c r="G14" s="22">
        <v>2.2200000000000001E-2</v>
      </c>
      <c r="H14" s="115"/>
      <c r="I14" s="24"/>
    </row>
    <row r="15" spans="1:9" ht="12.95" customHeight="1">
      <c r="A15" s="18" t="s">
        <v>763</v>
      </c>
      <c r="B15" s="19" t="s">
        <v>764</v>
      </c>
      <c r="C15" s="15" t="s">
        <v>765</v>
      </c>
      <c r="D15" s="15" t="s">
        <v>632</v>
      </c>
      <c r="E15" s="20">
        <v>92258</v>
      </c>
      <c r="F15" s="21">
        <v>3128.47</v>
      </c>
      <c r="G15" s="22">
        <v>2.1299999999999999E-2</v>
      </c>
      <c r="H15" s="115"/>
      <c r="I15" s="24"/>
    </row>
    <row r="16" spans="1:9" ht="12.95" customHeight="1">
      <c r="A16" s="18" t="s">
        <v>766</v>
      </c>
      <c r="B16" s="19" t="s">
        <v>767</v>
      </c>
      <c r="C16" s="15" t="s">
        <v>768</v>
      </c>
      <c r="D16" s="15" t="s">
        <v>769</v>
      </c>
      <c r="E16" s="20">
        <v>132201</v>
      </c>
      <c r="F16" s="21">
        <v>2613.88</v>
      </c>
      <c r="G16" s="22">
        <v>1.78E-2</v>
      </c>
      <c r="H16" s="115"/>
      <c r="I16" s="24"/>
    </row>
    <row r="17" spans="1:9" ht="12.95" customHeight="1">
      <c r="A17" s="18" t="s">
        <v>280</v>
      </c>
      <c r="B17" s="19" t="s">
        <v>281</v>
      </c>
      <c r="C17" s="15" t="s">
        <v>282</v>
      </c>
      <c r="D17" s="15" t="s">
        <v>60</v>
      </c>
      <c r="E17" s="20">
        <v>205990</v>
      </c>
      <c r="F17" s="21">
        <v>2532.65</v>
      </c>
      <c r="G17" s="22">
        <v>1.7299999999999999E-2</v>
      </c>
      <c r="H17" s="115"/>
      <c r="I17" s="24"/>
    </row>
    <row r="18" spans="1:9" ht="12.95" customHeight="1">
      <c r="A18" s="18" t="s">
        <v>454</v>
      </c>
      <c r="B18" s="19" t="s">
        <v>455</v>
      </c>
      <c r="C18" s="15" t="s">
        <v>456</v>
      </c>
      <c r="D18" s="15" t="s">
        <v>272</v>
      </c>
      <c r="E18" s="20">
        <v>200262</v>
      </c>
      <c r="F18" s="21">
        <v>2523.9</v>
      </c>
      <c r="G18" s="22">
        <v>1.72E-2</v>
      </c>
      <c r="H18" s="115"/>
      <c r="I18" s="24"/>
    </row>
    <row r="19" spans="1:9" ht="12.95" customHeight="1">
      <c r="A19" s="18" t="s">
        <v>307</v>
      </c>
      <c r="B19" s="19" t="s">
        <v>308</v>
      </c>
      <c r="C19" s="15" t="s">
        <v>309</v>
      </c>
      <c r="D19" s="15" t="s">
        <v>97</v>
      </c>
      <c r="E19" s="20">
        <v>28679</v>
      </c>
      <c r="F19" s="21">
        <v>2310.38</v>
      </c>
      <c r="G19" s="22">
        <v>1.5699999999999999E-2</v>
      </c>
      <c r="H19" s="115"/>
      <c r="I19" s="24"/>
    </row>
    <row r="20" spans="1:9" ht="12.95" customHeight="1">
      <c r="A20" s="18" t="s">
        <v>770</v>
      </c>
      <c r="B20" s="19" t="s">
        <v>771</v>
      </c>
      <c r="C20" s="15" t="s">
        <v>772</v>
      </c>
      <c r="D20" s="15" t="s">
        <v>342</v>
      </c>
      <c r="E20" s="20">
        <v>15671</v>
      </c>
      <c r="F20" s="21">
        <v>2248.48</v>
      </c>
      <c r="G20" s="22">
        <v>1.5299999999999999E-2</v>
      </c>
      <c r="H20" s="115"/>
      <c r="I20" s="24"/>
    </row>
    <row r="21" spans="1:9" ht="12.95" customHeight="1">
      <c r="A21" s="18" t="s">
        <v>773</v>
      </c>
      <c r="B21" s="19" t="s">
        <v>774</v>
      </c>
      <c r="C21" s="15" t="s">
        <v>775</v>
      </c>
      <c r="D21" s="15" t="s">
        <v>97</v>
      </c>
      <c r="E21" s="20">
        <v>170218</v>
      </c>
      <c r="F21" s="21">
        <v>2238.54</v>
      </c>
      <c r="G21" s="22">
        <v>1.5299999999999999E-2</v>
      </c>
      <c r="H21" s="115"/>
      <c r="I21" s="24"/>
    </row>
    <row r="22" spans="1:9" ht="12.95" customHeight="1">
      <c r="A22" s="18" t="s">
        <v>776</v>
      </c>
      <c r="B22" s="19" t="s">
        <v>777</v>
      </c>
      <c r="C22" s="15" t="s">
        <v>778</v>
      </c>
      <c r="D22" s="15" t="s">
        <v>68</v>
      </c>
      <c r="E22" s="20">
        <v>255139</v>
      </c>
      <c r="F22" s="21">
        <v>2142.4</v>
      </c>
      <c r="G22" s="22">
        <v>1.46E-2</v>
      </c>
      <c r="H22" s="115"/>
      <c r="I22" s="24"/>
    </row>
    <row r="23" spans="1:9" ht="12.95" customHeight="1">
      <c r="A23" s="18" t="s">
        <v>779</v>
      </c>
      <c r="B23" s="19" t="s">
        <v>780</v>
      </c>
      <c r="C23" s="15" t="s">
        <v>781</v>
      </c>
      <c r="D23" s="15" t="s">
        <v>128</v>
      </c>
      <c r="E23" s="20">
        <v>464541</v>
      </c>
      <c r="F23" s="21">
        <v>2109.9499999999998</v>
      </c>
      <c r="G23" s="22">
        <v>1.44E-2</v>
      </c>
      <c r="H23" s="115"/>
      <c r="I23" s="24"/>
    </row>
    <row r="24" spans="1:9" ht="12.95" customHeight="1">
      <c r="A24" s="18" t="s">
        <v>260</v>
      </c>
      <c r="B24" s="19" t="s">
        <v>261</v>
      </c>
      <c r="C24" s="15" t="s">
        <v>262</v>
      </c>
      <c r="D24" s="15" t="s">
        <v>97</v>
      </c>
      <c r="E24" s="20">
        <v>106416</v>
      </c>
      <c r="F24" s="21">
        <v>2085.4299999999998</v>
      </c>
      <c r="G24" s="22">
        <v>1.4200000000000001E-2</v>
      </c>
      <c r="H24" s="115"/>
      <c r="I24" s="24"/>
    </row>
    <row r="25" spans="1:9" ht="12.95" customHeight="1">
      <c r="A25" s="18" t="s">
        <v>600</v>
      </c>
      <c r="B25" s="19" t="s">
        <v>601</v>
      </c>
      <c r="C25" s="15" t="s">
        <v>602</v>
      </c>
      <c r="D25" s="15" t="s">
        <v>303</v>
      </c>
      <c r="E25" s="20">
        <v>27542</v>
      </c>
      <c r="F25" s="21">
        <v>2084.2399999999998</v>
      </c>
      <c r="G25" s="22">
        <v>1.4200000000000001E-2</v>
      </c>
      <c r="H25" s="115"/>
      <c r="I25" s="24"/>
    </row>
    <row r="26" spans="1:9" ht="12.95" customHeight="1">
      <c r="A26" s="18" t="s">
        <v>782</v>
      </c>
      <c r="B26" s="19" t="s">
        <v>783</v>
      </c>
      <c r="C26" s="15" t="s">
        <v>784</v>
      </c>
      <c r="D26" s="15" t="s">
        <v>279</v>
      </c>
      <c r="E26" s="20">
        <v>403986</v>
      </c>
      <c r="F26" s="21">
        <v>2073.2600000000002</v>
      </c>
      <c r="G26" s="22">
        <v>1.41E-2</v>
      </c>
      <c r="H26" s="115"/>
      <c r="I26" s="24"/>
    </row>
    <row r="27" spans="1:9" ht="12.95" customHeight="1">
      <c r="A27" s="18" t="s">
        <v>785</v>
      </c>
      <c r="B27" s="19" t="s">
        <v>786</v>
      </c>
      <c r="C27" s="15" t="s">
        <v>787</v>
      </c>
      <c r="D27" s="15" t="s">
        <v>155</v>
      </c>
      <c r="E27" s="20">
        <v>584457</v>
      </c>
      <c r="F27" s="21">
        <v>2029.53</v>
      </c>
      <c r="G27" s="22">
        <v>1.38E-2</v>
      </c>
      <c r="H27" s="115"/>
      <c r="I27" s="24"/>
    </row>
    <row r="28" spans="1:9" ht="12.95" customHeight="1">
      <c r="A28" s="18" t="s">
        <v>656</v>
      </c>
      <c r="B28" s="19" t="s">
        <v>657</v>
      </c>
      <c r="C28" s="15" t="s">
        <v>658</v>
      </c>
      <c r="D28" s="15" t="s">
        <v>60</v>
      </c>
      <c r="E28" s="20">
        <v>516496</v>
      </c>
      <c r="F28" s="21">
        <v>2015.88</v>
      </c>
      <c r="G28" s="22">
        <v>1.37E-2</v>
      </c>
      <c r="H28" s="115"/>
      <c r="I28" s="24"/>
    </row>
    <row r="29" spans="1:9" ht="12.95" customHeight="1">
      <c r="A29" s="18" t="s">
        <v>313</v>
      </c>
      <c r="B29" s="19" t="s">
        <v>314</v>
      </c>
      <c r="C29" s="15" t="s">
        <v>315</v>
      </c>
      <c r="D29" s="15" t="s">
        <v>272</v>
      </c>
      <c r="E29" s="20">
        <v>45403</v>
      </c>
      <c r="F29" s="21">
        <v>1958.28</v>
      </c>
      <c r="G29" s="22">
        <v>1.3299999999999999E-2</v>
      </c>
      <c r="H29" s="115"/>
      <c r="I29" s="24"/>
    </row>
    <row r="30" spans="1:9" ht="12.95" customHeight="1">
      <c r="A30" s="18" t="s">
        <v>788</v>
      </c>
      <c r="B30" s="19" t="s">
        <v>789</v>
      </c>
      <c r="C30" s="15" t="s">
        <v>790</v>
      </c>
      <c r="D30" s="15" t="s">
        <v>68</v>
      </c>
      <c r="E30" s="20">
        <v>11006</v>
      </c>
      <c r="F30" s="21">
        <v>1952.13</v>
      </c>
      <c r="G30" s="22">
        <v>1.3299999999999999E-2</v>
      </c>
      <c r="H30" s="115"/>
      <c r="I30" s="24"/>
    </row>
    <row r="31" spans="1:9" ht="12.95" customHeight="1">
      <c r="A31" s="18" t="s">
        <v>87</v>
      </c>
      <c r="B31" s="19" t="s">
        <v>88</v>
      </c>
      <c r="C31" s="15" t="s">
        <v>89</v>
      </c>
      <c r="D31" s="15" t="s">
        <v>90</v>
      </c>
      <c r="E31" s="20">
        <v>626269</v>
      </c>
      <c r="F31" s="21">
        <v>1894.15</v>
      </c>
      <c r="G31" s="22">
        <v>1.29E-2</v>
      </c>
      <c r="H31" s="115"/>
      <c r="I31" s="24"/>
    </row>
    <row r="32" spans="1:9" ht="12.95" customHeight="1">
      <c r="A32" s="18" t="s">
        <v>611</v>
      </c>
      <c r="B32" s="19" t="s">
        <v>612</v>
      </c>
      <c r="C32" s="15" t="s">
        <v>613</v>
      </c>
      <c r="D32" s="15" t="s">
        <v>329</v>
      </c>
      <c r="E32" s="20">
        <v>68948</v>
      </c>
      <c r="F32" s="21">
        <v>1856.22</v>
      </c>
      <c r="G32" s="22">
        <v>1.2699999999999999E-2</v>
      </c>
      <c r="H32" s="115"/>
      <c r="I32" s="24"/>
    </row>
    <row r="33" spans="1:9" ht="12.95" customHeight="1">
      <c r="A33" s="18" t="s">
        <v>791</v>
      </c>
      <c r="B33" s="19" t="s">
        <v>792</v>
      </c>
      <c r="C33" s="15" t="s">
        <v>793</v>
      </c>
      <c r="D33" s="15" t="s">
        <v>350</v>
      </c>
      <c r="E33" s="20">
        <v>77034</v>
      </c>
      <c r="F33" s="21">
        <v>1822.32</v>
      </c>
      <c r="G33" s="22">
        <v>1.24E-2</v>
      </c>
      <c r="H33" s="115"/>
      <c r="I33" s="24"/>
    </row>
    <row r="34" spans="1:9" ht="12.95" customHeight="1">
      <c r="A34" s="18" t="s">
        <v>794</v>
      </c>
      <c r="B34" s="19" t="s">
        <v>795</v>
      </c>
      <c r="C34" s="15" t="s">
        <v>796</v>
      </c>
      <c r="D34" s="15" t="s">
        <v>303</v>
      </c>
      <c r="E34" s="20">
        <v>26979</v>
      </c>
      <c r="F34" s="21">
        <v>1819.73</v>
      </c>
      <c r="G34" s="22">
        <v>1.24E-2</v>
      </c>
      <c r="H34" s="115"/>
      <c r="I34" s="24"/>
    </row>
    <row r="35" spans="1:9" ht="12.95" customHeight="1">
      <c r="A35" s="18" t="s">
        <v>797</v>
      </c>
      <c r="B35" s="19" t="s">
        <v>798</v>
      </c>
      <c r="C35" s="15" t="s">
        <v>799</v>
      </c>
      <c r="D35" s="15" t="s">
        <v>128</v>
      </c>
      <c r="E35" s="20">
        <v>364412</v>
      </c>
      <c r="F35" s="21">
        <v>1791.45</v>
      </c>
      <c r="G35" s="22">
        <v>1.2200000000000001E-2</v>
      </c>
      <c r="H35" s="115"/>
      <c r="I35" s="24"/>
    </row>
    <row r="36" spans="1:9" ht="12.95" customHeight="1">
      <c r="A36" s="18" t="s">
        <v>526</v>
      </c>
      <c r="B36" s="19" t="s">
        <v>527</v>
      </c>
      <c r="C36" s="15" t="s">
        <v>528</v>
      </c>
      <c r="D36" s="15" t="s">
        <v>86</v>
      </c>
      <c r="E36" s="20">
        <v>118134</v>
      </c>
      <c r="F36" s="21">
        <v>1790.79</v>
      </c>
      <c r="G36" s="22">
        <v>1.2200000000000001E-2</v>
      </c>
      <c r="H36" s="115"/>
      <c r="I36" s="24"/>
    </row>
    <row r="37" spans="1:9" ht="12.95" customHeight="1">
      <c r="A37" s="18" t="s">
        <v>253</v>
      </c>
      <c r="B37" s="19" t="s">
        <v>254</v>
      </c>
      <c r="C37" s="15" t="s">
        <v>255</v>
      </c>
      <c r="D37" s="15" t="s">
        <v>64</v>
      </c>
      <c r="E37" s="20">
        <v>148558</v>
      </c>
      <c r="F37" s="21">
        <v>1695.34</v>
      </c>
      <c r="G37" s="22">
        <v>1.1599999999999999E-2</v>
      </c>
      <c r="H37" s="115"/>
      <c r="I37" s="24"/>
    </row>
    <row r="38" spans="1:9" ht="12.95" customHeight="1">
      <c r="A38" s="18" t="s">
        <v>800</v>
      </c>
      <c r="B38" s="19" t="s">
        <v>801</v>
      </c>
      <c r="C38" s="15" t="s">
        <v>802</v>
      </c>
      <c r="D38" s="15" t="s">
        <v>97</v>
      </c>
      <c r="E38" s="20">
        <v>85138</v>
      </c>
      <c r="F38" s="21">
        <v>1694.67</v>
      </c>
      <c r="G38" s="22">
        <v>1.15E-2</v>
      </c>
      <c r="H38" s="115"/>
      <c r="I38" s="24"/>
    </row>
    <row r="39" spans="1:9" ht="12.95" customHeight="1">
      <c r="A39" s="18" t="s">
        <v>83</v>
      </c>
      <c r="B39" s="19" t="s">
        <v>84</v>
      </c>
      <c r="C39" s="15" t="s">
        <v>85</v>
      </c>
      <c r="D39" s="15" t="s">
        <v>86</v>
      </c>
      <c r="E39" s="20">
        <v>382557</v>
      </c>
      <c r="F39" s="21">
        <v>1692.05</v>
      </c>
      <c r="G39" s="22">
        <v>1.15E-2</v>
      </c>
      <c r="H39" s="115"/>
      <c r="I39" s="24"/>
    </row>
    <row r="40" spans="1:9" ht="12.95" customHeight="1">
      <c r="A40" s="18" t="s">
        <v>803</v>
      </c>
      <c r="B40" s="19" t="s">
        <v>804</v>
      </c>
      <c r="C40" s="15" t="s">
        <v>805</v>
      </c>
      <c r="D40" s="15" t="s">
        <v>104</v>
      </c>
      <c r="E40" s="20">
        <v>71979</v>
      </c>
      <c r="F40" s="21">
        <v>1672.29</v>
      </c>
      <c r="G40" s="22">
        <v>1.14E-2</v>
      </c>
      <c r="H40" s="115"/>
      <c r="I40" s="24"/>
    </row>
    <row r="41" spans="1:9" ht="12.95" customHeight="1">
      <c r="A41" s="18" t="s">
        <v>806</v>
      </c>
      <c r="B41" s="19" t="s">
        <v>807</v>
      </c>
      <c r="C41" s="15" t="s">
        <v>808</v>
      </c>
      <c r="D41" s="15" t="s">
        <v>97</v>
      </c>
      <c r="E41" s="20">
        <v>117004</v>
      </c>
      <c r="F41" s="21">
        <v>1662.39</v>
      </c>
      <c r="G41" s="22">
        <v>1.1299999999999999E-2</v>
      </c>
      <c r="H41" s="115"/>
      <c r="I41" s="24"/>
    </row>
    <row r="42" spans="1:9" ht="12.95" customHeight="1">
      <c r="A42" s="18" t="s">
        <v>809</v>
      </c>
      <c r="B42" s="19" t="s">
        <v>810</v>
      </c>
      <c r="C42" s="15" t="s">
        <v>811</v>
      </c>
      <c r="D42" s="15" t="s">
        <v>68</v>
      </c>
      <c r="E42" s="20">
        <v>17950</v>
      </c>
      <c r="F42" s="21">
        <v>1634.62</v>
      </c>
      <c r="G42" s="22">
        <v>1.11E-2</v>
      </c>
      <c r="H42" s="115"/>
      <c r="I42" s="24"/>
    </row>
    <row r="43" spans="1:9" ht="12.95" customHeight="1">
      <c r="A43" s="18" t="s">
        <v>812</v>
      </c>
      <c r="B43" s="19" t="s">
        <v>813</v>
      </c>
      <c r="C43" s="15" t="s">
        <v>814</v>
      </c>
      <c r="D43" s="15" t="s">
        <v>342</v>
      </c>
      <c r="E43" s="20">
        <v>37628</v>
      </c>
      <c r="F43" s="21">
        <v>1626.77</v>
      </c>
      <c r="G43" s="22">
        <v>1.11E-2</v>
      </c>
      <c r="H43" s="115"/>
      <c r="I43" s="24"/>
    </row>
    <row r="44" spans="1:9" ht="12.95" customHeight="1">
      <c r="A44" s="18" t="s">
        <v>304</v>
      </c>
      <c r="B44" s="19" t="s">
        <v>305</v>
      </c>
      <c r="C44" s="15" t="s">
        <v>306</v>
      </c>
      <c r="D44" s="15" t="s">
        <v>64</v>
      </c>
      <c r="E44" s="20">
        <v>87576</v>
      </c>
      <c r="F44" s="21">
        <v>1620.07</v>
      </c>
      <c r="G44" s="22">
        <v>1.0999999999999999E-2</v>
      </c>
      <c r="H44" s="115"/>
      <c r="I44" s="24"/>
    </row>
    <row r="45" spans="1:9" ht="12.95" customHeight="1">
      <c r="A45" s="18" t="s">
        <v>815</v>
      </c>
      <c r="B45" s="19" t="s">
        <v>816</v>
      </c>
      <c r="C45" s="15" t="s">
        <v>817</v>
      </c>
      <c r="D45" s="15" t="s">
        <v>818</v>
      </c>
      <c r="E45" s="20">
        <v>304363</v>
      </c>
      <c r="F45" s="21">
        <v>1609.01</v>
      </c>
      <c r="G45" s="22">
        <v>1.0999999999999999E-2</v>
      </c>
      <c r="H45" s="115"/>
      <c r="I45" s="24"/>
    </row>
    <row r="46" spans="1:9" ht="12.95" customHeight="1">
      <c r="A46" s="18" t="s">
        <v>819</v>
      </c>
      <c r="B46" s="19" t="s">
        <v>820</v>
      </c>
      <c r="C46" s="15" t="s">
        <v>821</v>
      </c>
      <c r="D46" s="15" t="s">
        <v>60</v>
      </c>
      <c r="E46" s="20">
        <v>440551</v>
      </c>
      <c r="F46" s="21">
        <v>1580.92</v>
      </c>
      <c r="G46" s="22">
        <v>1.0800000000000001E-2</v>
      </c>
      <c r="H46" s="115"/>
      <c r="I46" s="24"/>
    </row>
    <row r="47" spans="1:9" ht="12.95" customHeight="1">
      <c r="A47" s="18" t="s">
        <v>69</v>
      </c>
      <c r="B47" s="19" t="s">
        <v>70</v>
      </c>
      <c r="C47" s="15" t="s">
        <v>71</v>
      </c>
      <c r="D47" s="15" t="s">
        <v>64</v>
      </c>
      <c r="E47" s="20">
        <v>150203</v>
      </c>
      <c r="F47" s="21">
        <v>1572.17</v>
      </c>
      <c r="G47" s="22">
        <v>1.0699999999999999E-2</v>
      </c>
      <c r="H47" s="115"/>
      <c r="I47" s="24"/>
    </row>
    <row r="48" spans="1:9" ht="12.95" customHeight="1">
      <c r="A48" s="18" t="s">
        <v>294</v>
      </c>
      <c r="B48" s="19" t="s">
        <v>295</v>
      </c>
      <c r="C48" s="15" t="s">
        <v>296</v>
      </c>
      <c r="D48" s="15" t="s">
        <v>142</v>
      </c>
      <c r="E48" s="20">
        <v>32173</v>
      </c>
      <c r="F48" s="21">
        <v>1568.5</v>
      </c>
      <c r="G48" s="22">
        <v>1.0699999999999999E-2</v>
      </c>
      <c r="H48" s="115"/>
      <c r="I48" s="24"/>
    </row>
    <row r="49" spans="1:9" ht="12.95" customHeight="1">
      <c r="A49" s="18" t="s">
        <v>493</v>
      </c>
      <c r="B49" s="19" t="s">
        <v>494</v>
      </c>
      <c r="C49" s="15" t="s">
        <v>495</v>
      </c>
      <c r="D49" s="15" t="s">
        <v>496</v>
      </c>
      <c r="E49" s="20">
        <v>211639</v>
      </c>
      <c r="F49" s="21">
        <v>1563.06</v>
      </c>
      <c r="G49" s="22">
        <v>1.0699999999999999E-2</v>
      </c>
      <c r="H49" s="115"/>
      <c r="I49" s="24"/>
    </row>
    <row r="50" spans="1:9" ht="12.95" customHeight="1">
      <c r="A50" s="18" t="s">
        <v>472</v>
      </c>
      <c r="B50" s="19" t="s">
        <v>473</v>
      </c>
      <c r="C50" s="15" t="s">
        <v>474</v>
      </c>
      <c r="D50" s="15" t="s">
        <v>104</v>
      </c>
      <c r="E50" s="20">
        <v>57226</v>
      </c>
      <c r="F50" s="21">
        <v>1536.17</v>
      </c>
      <c r="G50" s="22">
        <v>1.0500000000000001E-2</v>
      </c>
      <c r="H50" s="115"/>
      <c r="I50" s="24"/>
    </row>
    <row r="51" spans="1:9" ht="12.95" customHeight="1">
      <c r="A51" s="18" t="s">
        <v>822</v>
      </c>
      <c r="B51" s="19" t="s">
        <v>823</v>
      </c>
      <c r="C51" s="15" t="s">
        <v>824</v>
      </c>
      <c r="D51" s="15" t="s">
        <v>68</v>
      </c>
      <c r="E51" s="20">
        <v>79990</v>
      </c>
      <c r="F51" s="21">
        <v>1526.21</v>
      </c>
      <c r="G51" s="22">
        <v>1.04E-2</v>
      </c>
      <c r="H51" s="115"/>
      <c r="I51" s="24"/>
    </row>
    <row r="52" spans="1:9" ht="12.95" customHeight="1">
      <c r="A52" s="18" t="s">
        <v>825</v>
      </c>
      <c r="B52" s="19" t="s">
        <v>826</v>
      </c>
      <c r="C52" s="15" t="s">
        <v>827</v>
      </c>
      <c r="D52" s="15" t="s">
        <v>111</v>
      </c>
      <c r="E52" s="20">
        <v>12694</v>
      </c>
      <c r="F52" s="21">
        <v>1510.97</v>
      </c>
      <c r="G52" s="22">
        <v>1.03E-2</v>
      </c>
      <c r="H52" s="115"/>
      <c r="I52" s="24"/>
    </row>
    <row r="53" spans="1:9" ht="12.95" customHeight="1">
      <c r="A53" s="18" t="s">
        <v>323</v>
      </c>
      <c r="B53" s="19" t="s">
        <v>324</v>
      </c>
      <c r="C53" s="15" t="s">
        <v>325</v>
      </c>
      <c r="D53" s="15" t="s">
        <v>111</v>
      </c>
      <c r="E53" s="20">
        <v>48620</v>
      </c>
      <c r="F53" s="21">
        <v>1507.61</v>
      </c>
      <c r="G53" s="22">
        <v>1.03E-2</v>
      </c>
      <c r="H53" s="115"/>
      <c r="I53" s="24"/>
    </row>
    <row r="54" spans="1:9" ht="12.95" customHeight="1">
      <c r="A54" s="18" t="s">
        <v>828</v>
      </c>
      <c r="B54" s="19" t="s">
        <v>829</v>
      </c>
      <c r="C54" s="15" t="s">
        <v>830</v>
      </c>
      <c r="D54" s="15" t="s">
        <v>346</v>
      </c>
      <c r="E54" s="20">
        <v>92819</v>
      </c>
      <c r="F54" s="21">
        <v>1500.14</v>
      </c>
      <c r="G54" s="22">
        <v>1.0200000000000001E-2</v>
      </c>
      <c r="H54" s="115"/>
      <c r="I54" s="24"/>
    </row>
    <row r="55" spans="1:9" ht="12.95" customHeight="1">
      <c r="A55" s="18" t="s">
        <v>486</v>
      </c>
      <c r="B55" s="19" t="s">
        <v>487</v>
      </c>
      <c r="C55" s="15" t="s">
        <v>488</v>
      </c>
      <c r="D55" s="15" t="s">
        <v>142</v>
      </c>
      <c r="E55" s="20">
        <v>10596</v>
      </c>
      <c r="F55" s="21">
        <v>1488.63</v>
      </c>
      <c r="G55" s="22">
        <v>1.01E-2</v>
      </c>
      <c r="H55" s="115"/>
      <c r="I55" s="24"/>
    </row>
    <row r="56" spans="1:9" ht="12.95" customHeight="1">
      <c r="A56" s="18" t="s">
        <v>831</v>
      </c>
      <c r="B56" s="19" t="s">
        <v>832</v>
      </c>
      <c r="C56" s="15" t="s">
        <v>833</v>
      </c>
      <c r="D56" s="15" t="s">
        <v>762</v>
      </c>
      <c r="E56" s="20">
        <v>108760</v>
      </c>
      <c r="F56" s="21">
        <v>1487.62</v>
      </c>
      <c r="G56" s="22">
        <v>1.01E-2</v>
      </c>
      <c r="H56" s="115"/>
      <c r="I56" s="24"/>
    </row>
    <row r="57" spans="1:9" ht="12.95" customHeight="1">
      <c r="A57" s="18" t="s">
        <v>432</v>
      </c>
      <c r="B57" s="19" t="s">
        <v>433</v>
      </c>
      <c r="C57" s="15" t="s">
        <v>434</v>
      </c>
      <c r="D57" s="15" t="s">
        <v>272</v>
      </c>
      <c r="E57" s="20">
        <v>10421</v>
      </c>
      <c r="F57" s="21">
        <v>1483.33</v>
      </c>
      <c r="G57" s="22">
        <v>1.01E-2</v>
      </c>
      <c r="H57" s="115"/>
      <c r="I57" s="24"/>
    </row>
    <row r="58" spans="1:9" ht="12.95" customHeight="1">
      <c r="A58" s="18" t="s">
        <v>834</v>
      </c>
      <c r="B58" s="19" t="s">
        <v>835</v>
      </c>
      <c r="C58" s="15" t="s">
        <v>836</v>
      </c>
      <c r="D58" s="15" t="s">
        <v>632</v>
      </c>
      <c r="E58" s="20">
        <v>182817</v>
      </c>
      <c r="F58" s="21">
        <v>1478.35</v>
      </c>
      <c r="G58" s="22">
        <v>1.01E-2</v>
      </c>
      <c r="H58" s="115"/>
      <c r="I58" s="24"/>
    </row>
    <row r="59" spans="1:9" ht="12.95" customHeight="1">
      <c r="A59" s="18" t="s">
        <v>347</v>
      </c>
      <c r="B59" s="19" t="s">
        <v>348</v>
      </c>
      <c r="C59" s="15" t="s">
        <v>349</v>
      </c>
      <c r="D59" s="15" t="s">
        <v>350</v>
      </c>
      <c r="E59" s="20">
        <v>130282</v>
      </c>
      <c r="F59" s="21">
        <v>1472.32</v>
      </c>
      <c r="G59" s="22">
        <v>0.01</v>
      </c>
      <c r="H59" s="115"/>
      <c r="I59" s="24"/>
    </row>
    <row r="60" spans="1:9" ht="12.95" customHeight="1">
      <c r="A60" s="18" t="s">
        <v>503</v>
      </c>
      <c r="B60" s="19" t="s">
        <v>504</v>
      </c>
      <c r="C60" s="15" t="s">
        <v>505</v>
      </c>
      <c r="D60" s="15" t="s">
        <v>142</v>
      </c>
      <c r="E60" s="20">
        <v>95553</v>
      </c>
      <c r="F60" s="21">
        <v>1424.22</v>
      </c>
      <c r="G60" s="22">
        <v>9.7000000000000003E-3</v>
      </c>
      <c r="H60" s="115"/>
      <c r="I60" s="24"/>
    </row>
    <row r="61" spans="1:9" ht="12.95" customHeight="1">
      <c r="A61" s="18" t="s">
        <v>445</v>
      </c>
      <c r="B61" s="19" t="s">
        <v>446</v>
      </c>
      <c r="C61" s="15" t="s">
        <v>447</v>
      </c>
      <c r="D61" s="15" t="s">
        <v>423</v>
      </c>
      <c r="E61" s="20">
        <v>27517</v>
      </c>
      <c r="F61" s="21">
        <v>1422.9</v>
      </c>
      <c r="G61" s="22">
        <v>9.7000000000000003E-3</v>
      </c>
      <c r="H61" s="115"/>
      <c r="I61" s="24"/>
    </row>
    <row r="62" spans="1:9" ht="12.95" customHeight="1">
      <c r="A62" s="18" t="s">
        <v>575</v>
      </c>
      <c r="B62" s="19" t="s">
        <v>576</v>
      </c>
      <c r="C62" s="15" t="s">
        <v>577</v>
      </c>
      <c r="D62" s="15" t="s">
        <v>104</v>
      </c>
      <c r="E62" s="20">
        <v>62178</v>
      </c>
      <c r="F62" s="21">
        <v>1367.79</v>
      </c>
      <c r="G62" s="22">
        <v>9.2999999999999992E-3</v>
      </c>
      <c r="H62" s="115"/>
      <c r="I62" s="24"/>
    </row>
    <row r="63" spans="1:9" ht="12.95" customHeight="1">
      <c r="A63" s="18" t="s">
        <v>627</v>
      </c>
      <c r="B63" s="19" t="s">
        <v>628</v>
      </c>
      <c r="C63" s="15" t="s">
        <v>629</v>
      </c>
      <c r="D63" s="15" t="s">
        <v>293</v>
      </c>
      <c r="E63" s="20">
        <v>570183</v>
      </c>
      <c r="F63" s="21">
        <v>1367.47</v>
      </c>
      <c r="G63" s="22">
        <v>9.2999999999999992E-3</v>
      </c>
      <c r="H63" s="115"/>
      <c r="I63" s="24"/>
    </row>
    <row r="64" spans="1:9" ht="12.95" customHeight="1">
      <c r="A64" s="18" t="s">
        <v>122</v>
      </c>
      <c r="B64" s="19" t="s">
        <v>123</v>
      </c>
      <c r="C64" s="15" t="s">
        <v>124</v>
      </c>
      <c r="D64" s="15" t="s">
        <v>60</v>
      </c>
      <c r="E64" s="20">
        <v>1081460</v>
      </c>
      <c r="F64" s="21">
        <v>1351.61</v>
      </c>
      <c r="G64" s="22">
        <v>9.1999999999999998E-3</v>
      </c>
      <c r="H64" s="115"/>
      <c r="I64" s="24"/>
    </row>
    <row r="65" spans="1:9" ht="12.95" customHeight="1">
      <c r="A65" s="18" t="s">
        <v>837</v>
      </c>
      <c r="B65" s="19" t="s">
        <v>838</v>
      </c>
      <c r="C65" s="15" t="s">
        <v>839</v>
      </c>
      <c r="D65" s="15" t="s">
        <v>303</v>
      </c>
      <c r="E65" s="20">
        <v>213596</v>
      </c>
      <c r="F65" s="21">
        <v>1309.8800000000001</v>
      </c>
      <c r="G65" s="22">
        <v>8.8999999999999999E-3</v>
      </c>
      <c r="H65" s="115"/>
      <c r="I65" s="24"/>
    </row>
    <row r="66" spans="1:9" ht="12.95" customHeight="1">
      <c r="A66" s="18" t="s">
        <v>522</v>
      </c>
      <c r="B66" s="19" t="s">
        <v>523</v>
      </c>
      <c r="C66" s="15" t="s">
        <v>524</v>
      </c>
      <c r="D66" s="15" t="s">
        <v>525</v>
      </c>
      <c r="E66" s="20">
        <v>288251</v>
      </c>
      <c r="F66" s="21">
        <v>1259.08</v>
      </c>
      <c r="G66" s="22">
        <v>8.6E-3</v>
      </c>
      <c r="H66" s="115"/>
      <c r="I66" s="24"/>
    </row>
    <row r="67" spans="1:9" ht="12.95" customHeight="1">
      <c r="A67" s="18" t="s">
        <v>143</v>
      </c>
      <c r="B67" s="19" t="s">
        <v>144</v>
      </c>
      <c r="C67" s="15" t="s">
        <v>145</v>
      </c>
      <c r="D67" s="15" t="s">
        <v>118</v>
      </c>
      <c r="E67" s="20">
        <v>83268</v>
      </c>
      <c r="F67" s="21">
        <v>1248.19</v>
      </c>
      <c r="G67" s="22">
        <v>8.5000000000000006E-3</v>
      </c>
      <c r="H67" s="115"/>
      <c r="I67" s="24"/>
    </row>
    <row r="68" spans="1:9" ht="12.95" customHeight="1">
      <c r="A68" s="18" t="s">
        <v>840</v>
      </c>
      <c r="B68" s="19" t="s">
        <v>841</v>
      </c>
      <c r="C68" s="15" t="s">
        <v>842</v>
      </c>
      <c r="D68" s="15" t="s">
        <v>329</v>
      </c>
      <c r="E68" s="20">
        <v>636433</v>
      </c>
      <c r="F68" s="21">
        <v>1237.03</v>
      </c>
      <c r="G68" s="22">
        <v>8.3999999999999995E-3</v>
      </c>
      <c r="H68" s="115"/>
      <c r="I68" s="24"/>
    </row>
    <row r="69" spans="1:9" ht="12.95" customHeight="1">
      <c r="A69" s="18" t="s">
        <v>269</v>
      </c>
      <c r="B69" s="19" t="s">
        <v>270</v>
      </c>
      <c r="C69" s="15" t="s">
        <v>271</v>
      </c>
      <c r="D69" s="15" t="s">
        <v>272</v>
      </c>
      <c r="E69" s="20">
        <v>35965</v>
      </c>
      <c r="F69" s="21">
        <v>1222.27</v>
      </c>
      <c r="G69" s="22">
        <v>8.3000000000000001E-3</v>
      </c>
      <c r="H69" s="115"/>
      <c r="I69" s="24"/>
    </row>
    <row r="70" spans="1:9" ht="12.95" customHeight="1">
      <c r="A70" s="18" t="s">
        <v>843</v>
      </c>
      <c r="B70" s="19" t="s">
        <v>844</v>
      </c>
      <c r="C70" s="15" t="s">
        <v>845</v>
      </c>
      <c r="D70" s="15" t="s">
        <v>90</v>
      </c>
      <c r="E70" s="20">
        <v>902186</v>
      </c>
      <c r="F70" s="21">
        <v>1167.3399999999999</v>
      </c>
      <c r="G70" s="22">
        <v>8.0000000000000002E-3</v>
      </c>
      <c r="H70" s="115"/>
      <c r="I70" s="24"/>
    </row>
    <row r="71" spans="1:9" ht="12.95" customHeight="1">
      <c r="A71" s="18" t="s">
        <v>846</v>
      </c>
      <c r="B71" s="19" t="s">
        <v>847</v>
      </c>
      <c r="C71" s="15" t="s">
        <v>848</v>
      </c>
      <c r="D71" s="15" t="s">
        <v>558</v>
      </c>
      <c r="E71" s="20">
        <v>295993</v>
      </c>
      <c r="F71" s="21">
        <v>1148.01</v>
      </c>
      <c r="G71" s="22">
        <v>7.7999999999999996E-3</v>
      </c>
      <c r="H71" s="115"/>
      <c r="I71" s="24"/>
    </row>
    <row r="72" spans="1:9" ht="12.95" customHeight="1">
      <c r="A72" s="18" t="s">
        <v>849</v>
      </c>
      <c r="B72" s="19" t="s">
        <v>850</v>
      </c>
      <c r="C72" s="15" t="s">
        <v>851</v>
      </c>
      <c r="D72" s="15" t="s">
        <v>60</v>
      </c>
      <c r="E72" s="20">
        <v>1443524</v>
      </c>
      <c r="F72" s="21">
        <v>1145.1500000000001</v>
      </c>
      <c r="G72" s="22">
        <v>7.7999999999999996E-3</v>
      </c>
      <c r="H72" s="115"/>
      <c r="I72" s="24"/>
    </row>
    <row r="73" spans="1:9" ht="12.95" customHeight="1">
      <c r="A73" s="18" t="s">
        <v>852</v>
      </c>
      <c r="B73" s="19" t="s">
        <v>853</v>
      </c>
      <c r="C73" s="15" t="s">
        <v>854</v>
      </c>
      <c r="D73" s="15" t="s">
        <v>279</v>
      </c>
      <c r="E73" s="20">
        <v>1464943</v>
      </c>
      <c r="F73" s="21">
        <v>1077.03</v>
      </c>
      <c r="G73" s="22">
        <v>7.3000000000000001E-3</v>
      </c>
      <c r="H73" s="115"/>
      <c r="I73" s="24"/>
    </row>
    <row r="74" spans="1:9" ht="12.95" customHeight="1">
      <c r="A74" s="18" t="s">
        <v>855</v>
      </c>
      <c r="B74" s="19" t="s">
        <v>856</v>
      </c>
      <c r="C74" s="15" t="s">
        <v>857</v>
      </c>
      <c r="D74" s="15" t="s">
        <v>155</v>
      </c>
      <c r="E74" s="20">
        <v>375638</v>
      </c>
      <c r="F74" s="21">
        <v>1067.75</v>
      </c>
      <c r="G74" s="22">
        <v>7.3000000000000001E-3</v>
      </c>
      <c r="H74" s="115"/>
      <c r="I74" s="24"/>
    </row>
    <row r="75" spans="1:9" ht="12.95" customHeight="1">
      <c r="A75" s="18" t="s">
        <v>858</v>
      </c>
      <c r="B75" s="19" t="s">
        <v>859</v>
      </c>
      <c r="C75" s="15" t="s">
        <v>860</v>
      </c>
      <c r="D75" s="15" t="s">
        <v>68</v>
      </c>
      <c r="E75" s="20">
        <v>232018</v>
      </c>
      <c r="F75" s="21">
        <v>1029.58</v>
      </c>
      <c r="G75" s="22">
        <v>7.0000000000000001E-3</v>
      </c>
      <c r="H75" s="115"/>
      <c r="I75" s="24"/>
    </row>
    <row r="76" spans="1:9" ht="12.95" customHeight="1">
      <c r="A76" s="18" t="s">
        <v>861</v>
      </c>
      <c r="B76" s="19" t="s">
        <v>862</v>
      </c>
      <c r="C76" s="15" t="s">
        <v>863</v>
      </c>
      <c r="D76" s="15" t="s">
        <v>64</v>
      </c>
      <c r="E76" s="20">
        <v>8107</v>
      </c>
      <c r="F76" s="21">
        <v>919.58</v>
      </c>
      <c r="G76" s="22">
        <v>6.3E-3</v>
      </c>
      <c r="H76" s="115"/>
      <c r="I76" s="24"/>
    </row>
    <row r="77" spans="1:9" ht="12.95" customHeight="1">
      <c r="A77" s="18" t="s">
        <v>864</v>
      </c>
      <c r="B77" s="19" t="s">
        <v>865</v>
      </c>
      <c r="C77" s="15" t="s">
        <v>866</v>
      </c>
      <c r="D77" s="15" t="s">
        <v>68</v>
      </c>
      <c r="E77" s="20">
        <v>352968</v>
      </c>
      <c r="F77" s="21">
        <v>671.17</v>
      </c>
      <c r="G77" s="22">
        <v>4.5999999999999999E-3</v>
      </c>
      <c r="H77" s="115"/>
      <c r="I77" s="24"/>
    </row>
    <row r="78" spans="1:9" ht="12.95" customHeight="1">
      <c r="A78" s="18" t="s">
        <v>867</v>
      </c>
      <c r="B78" s="19" t="s">
        <v>868</v>
      </c>
      <c r="C78" s="15" t="s">
        <v>869</v>
      </c>
      <c r="D78" s="15" t="s">
        <v>632</v>
      </c>
      <c r="E78" s="20">
        <v>26488</v>
      </c>
      <c r="F78" s="21">
        <v>393.48</v>
      </c>
      <c r="G78" s="22">
        <v>2.7000000000000001E-3</v>
      </c>
      <c r="H78" s="115"/>
      <c r="I78" s="24"/>
    </row>
    <row r="79" spans="1:9" ht="12.95" customHeight="1">
      <c r="A79" s="18" t="s">
        <v>870</v>
      </c>
      <c r="B79" s="19" t="s">
        <v>871</v>
      </c>
      <c r="C79" s="15" t="s">
        <v>872</v>
      </c>
      <c r="D79" s="15" t="s">
        <v>342</v>
      </c>
      <c r="E79" s="20">
        <v>88105</v>
      </c>
      <c r="F79" s="21">
        <v>285.43</v>
      </c>
      <c r="G79" s="22">
        <v>1.9E-3</v>
      </c>
      <c r="H79" s="115"/>
      <c r="I79" s="24"/>
    </row>
    <row r="80" spans="1:9" ht="12.95" customHeight="1">
      <c r="A80" s="18" t="s">
        <v>565</v>
      </c>
      <c r="B80" s="19" t="s">
        <v>566</v>
      </c>
      <c r="C80" s="15" t="s">
        <v>567</v>
      </c>
      <c r="D80" s="15" t="s">
        <v>272</v>
      </c>
      <c r="E80" s="20">
        <v>220188</v>
      </c>
      <c r="F80" s="21">
        <v>23.01</v>
      </c>
      <c r="G80" s="22">
        <v>2.0000000000000001E-4</v>
      </c>
      <c r="H80" s="115"/>
      <c r="I80" s="24"/>
    </row>
    <row r="81" spans="1:9" ht="12.95" customHeight="1">
      <c r="A81" s="5"/>
      <c r="B81" s="14" t="s">
        <v>165</v>
      </c>
      <c r="C81" s="15"/>
      <c r="D81" s="15"/>
      <c r="E81" s="15"/>
      <c r="F81" s="25">
        <v>135392.98000000001</v>
      </c>
      <c r="G81" s="26">
        <v>0.9224</v>
      </c>
      <c r="H81" s="27"/>
      <c r="I81" s="28"/>
    </row>
    <row r="82" spans="1:9" ht="12.95" customHeight="1">
      <c r="A82" s="5"/>
      <c r="B82" s="29" t="s">
        <v>166</v>
      </c>
      <c r="C82" s="2"/>
      <c r="D82" s="2"/>
      <c r="E82" s="2"/>
      <c r="F82" s="27" t="s">
        <v>167</v>
      </c>
      <c r="G82" s="27" t="s">
        <v>167</v>
      </c>
      <c r="H82" s="27"/>
      <c r="I82" s="28"/>
    </row>
    <row r="83" spans="1:9" ht="12.95" customHeight="1">
      <c r="A83" s="5"/>
      <c r="B83" s="29" t="s">
        <v>165</v>
      </c>
      <c r="C83" s="2"/>
      <c r="D83" s="2"/>
      <c r="E83" s="2"/>
      <c r="F83" s="27" t="s">
        <v>167</v>
      </c>
      <c r="G83" s="27" t="s">
        <v>167</v>
      </c>
      <c r="H83" s="27"/>
      <c r="I83" s="28"/>
    </row>
    <row r="84" spans="1:9" ht="12.95" customHeight="1">
      <c r="A84" s="5"/>
      <c r="B84" s="29" t="s">
        <v>168</v>
      </c>
      <c r="C84" s="30"/>
      <c r="D84" s="2"/>
      <c r="E84" s="30"/>
      <c r="F84" s="25">
        <v>135392.98000000001</v>
      </c>
      <c r="G84" s="26">
        <v>0.9224</v>
      </c>
      <c r="H84" s="27"/>
      <c r="I84" s="28"/>
    </row>
    <row r="85" spans="1:9" ht="12.95" customHeight="1">
      <c r="A85" s="5"/>
      <c r="B85" s="14" t="s">
        <v>169</v>
      </c>
      <c r="C85" s="15"/>
      <c r="D85" s="15"/>
      <c r="E85" s="15"/>
      <c r="F85" s="15"/>
      <c r="G85" s="15"/>
      <c r="H85" s="16"/>
      <c r="I85" s="17"/>
    </row>
    <row r="86" spans="1:9" ht="12.95" customHeight="1">
      <c r="A86" s="5"/>
      <c r="B86" s="14" t="s">
        <v>170</v>
      </c>
      <c r="C86" s="15"/>
      <c r="D86" s="15"/>
      <c r="E86" s="15"/>
      <c r="F86" s="5"/>
      <c r="G86" s="16"/>
      <c r="H86" s="16"/>
      <c r="I86" s="17"/>
    </row>
    <row r="87" spans="1:9" ht="12.95" customHeight="1">
      <c r="A87" s="18" t="s">
        <v>873</v>
      </c>
      <c r="B87" s="19" t="s">
        <v>874</v>
      </c>
      <c r="C87" s="15" t="s">
        <v>875</v>
      </c>
      <c r="D87" s="15"/>
      <c r="E87" s="20">
        <v>3580649.213</v>
      </c>
      <c r="F87" s="21">
        <v>507.15</v>
      </c>
      <c r="G87" s="22">
        <v>3.5000000000000001E-3</v>
      </c>
      <c r="H87" s="115"/>
      <c r="I87" s="24" t="s">
        <v>173</v>
      </c>
    </row>
    <row r="88" spans="1:9" ht="12.95" customHeight="1">
      <c r="A88" s="5"/>
      <c r="B88" s="14" t="s">
        <v>165</v>
      </c>
      <c r="C88" s="15"/>
      <c r="D88" s="15"/>
      <c r="E88" s="15"/>
      <c r="F88" s="25">
        <v>507.15</v>
      </c>
      <c r="G88" s="26">
        <v>3.5000000000000001E-3</v>
      </c>
      <c r="H88" s="27"/>
      <c r="I88" s="28"/>
    </row>
    <row r="89" spans="1:9" ht="12.95" customHeight="1">
      <c r="A89" s="5"/>
      <c r="B89" s="29" t="s">
        <v>174</v>
      </c>
      <c r="C89" s="2"/>
      <c r="D89" s="2"/>
      <c r="E89" s="2"/>
      <c r="F89" s="27" t="s">
        <v>167</v>
      </c>
      <c r="G89" s="27" t="s">
        <v>167</v>
      </c>
      <c r="H89" s="27"/>
      <c r="I89" s="28"/>
    </row>
    <row r="90" spans="1:9" ht="12.95" customHeight="1">
      <c r="A90" s="5"/>
      <c r="B90" s="14" t="s">
        <v>165</v>
      </c>
      <c r="C90" s="31"/>
      <c r="D90" s="31"/>
      <c r="E90" s="31"/>
      <c r="F90" s="32"/>
      <c r="G90" s="32"/>
      <c r="H90" s="32"/>
      <c r="I90" s="17"/>
    </row>
    <row r="91" spans="1:9" ht="12.95" customHeight="1">
      <c r="A91" s="5"/>
      <c r="B91" s="29" t="s">
        <v>175</v>
      </c>
      <c r="C91" s="2"/>
      <c r="D91" s="2"/>
      <c r="E91" s="2"/>
      <c r="F91" s="27" t="s">
        <v>167</v>
      </c>
      <c r="G91" s="27" t="s">
        <v>167</v>
      </c>
      <c r="H91" s="27"/>
      <c r="I91" s="28"/>
    </row>
    <row r="92" spans="1:9" ht="12.95" customHeight="1">
      <c r="A92" s="5"/>
      <c r="B92" s="14" t="s">
        <v>165</v>
      </c>
      <c r="C92" s="31"/>
      <c r="D92" s="31"/>
      <c r="E92" s="31"/>
      <c r="F92" s="32"/>
      <c r="G92" s="32"/>
      <c r="H92" s="32"/>
      <c r="I92" s="17"/>
    </row>
    <row r="93" spans="1:9" ht="12.95" customHeight="1">
      <c r="A93" s="5"/>
      <c r="B93" s="29" t="s">
        <v>176</v>
      </c>
      <c r="C93" s="2"/>
      <c r="D93" s="2"/>
      <c r="E93" s="2"/>
      <c r="F93" s="27" t="s">
        <v>167</v>
      </c>
      <c r="G93" s="27" t="s">
        <v>167</v>
      </c>
      <c r="H93" s="27"/>
      <c r="I93" s="28"/>
    </row>
    <row r="94" spans="1:9" ht="12.95" customHeight="1">
      <c r="A94" s="5"/>
      <c r="B94" s="14" t="s">
        <v>165</v>
      </c>
      <c r="C94" s="31"/>
      <c r="D94" s="31"/>
      <c r="E94" s="31"/>
      <c r="F94" s="32"/>
      <c r="G94" s="32"/>
      <c r="H94" s="32"/>
      <c r="I94" s="17"/>
    </row>
    <row r="95" spans="1:9" ht="12.95" customHeight="1">
      <c r="A95" s="5"/>
      <c r="B95" s="29" t="s">
        <v>177</v>
      </c>
      <c r="C95" s="2"/>
      <c r="D95" s="2"/>
      <c r="E95" s="2"/>
      <c r="F95" s="27" t="s">
        <v>167</v>
      </c>
      <c r="G95" s="27" t="s">
        <v>167</v>
      </c>
      <c r="H95" s="27"/>
      <c r="I95" s="28"/>
    </row>
    <row r="96" spans="1:9" ht="12.95" customHeight="1">
      <c r="A96" s="5"/>
      <c r="B96" s="14" t="s">
        <v>165</v>
      </c>
      <c r="C96" s="31"/>
      <c r="D96" s="31"/>
      <c r="E96" s="31"/>
      <c r="F96" s="32"/>
      <c r="G96" s="32"/>
      <c r="H96" s="32"/>
      <c r="I96" s="17"/>
    </row>
    <row r="97" spans="1:9" ht="12.95" customHeight="1">
      <c r="A97" s="5"/>
      <c r="B97" s="29" t="s">
        <v>168</v>
      </c>
      <c r="C97" s="30"/>
      <c r="D97" s="2"/>
      <c r="E97" s="30"/>
      <c r="F97" s="25">
        <v>507.15</v>
      </c>
      <c r="G97" s="26">
        <v>3.5000000000000001E-3</v>
      </c>
      <c r="H97" s="27"/>
      <c r="I97" s="28"/>
    </row>
    <row r="98" spans="1:9" ht="12.95" customHeight="1">
      <c r="A98" s="5"/>
      <c r="B98" s="14" t="s">
        <v>178</v>
      </c>
      <c r="C98" s="15"/>
      <c r="D98" s="15"/>
      <c r="E98" s="15"/>
      <c r="F98" s="15"/>
      <c r="G98" s="15"/>
      <c r="H98" s="16"/>
      <c r="I98" s="17"/>
    </row>
    <row r="99" spans="1:9" ht="12.95" customHeight="1">
      <c r="A99" s="18" t="s">
        <v>179</v>
      </c>
      <c r="B99" s="19" t="s">
        <v>180</v>
      </c>
      <c r="C99" s="15"/>
      <c r="D99" s="15"/>
      <c r="E99" s="20"/>
      <c r="F99" s="21">
        <v>5376.52</v>
      </c>
      <c r="G99" s="22">
        <v>3.6600000000000001E-2</v>
      </c>
      <c r="H99" s="258">
        <v>5.0380000000000001E-2</v>
      </c>
      <c r="I99" s="24"/>
    </row>
    <row r="100" spans="1:9" ht="12.95" customHeight="1">
      <c r="A100" s="5"/>
      <c r="B100" s="14" t="s">
        <v>165</v>
      </c>
      <c r="C100" s="15"/>
      <c r="D100" s="15"/>
      <c r="E100" s="15"/>
      <c r="F100" s="25">
        <v>5376.52</v>
      </c>
      <c r="G100" s="26">
        <v>3.6600000000000001E-2</v>
      </c>
      <c r="H100" s="27"/>
      <c r="I100" s="28"/>
    </row>
    <row r="101" spans="1:9" ht="12.95" customHeight="1">
      <c r="A101" s="5"/>
      <c r="B101" s="29" t="s">
        <v>168</v>
      </c>
      <c r="C101" s="30"/>
      <c r="D101" s="2"/>
      <c r="E101" s="30"/>
      <c r="F101" s="25">
        <v>5376.52</v>
      </c>
      <c r="G101" s="26">
        <v>3.6600000000000001E-2</v>
      </c>
      <c r="H101" s="27"/>
      <c r="I101" s="28"/>
    </row>
    <row r="102" spans="1:9" ht="12.95" customHeight="1">
      <c r="A102" s="5"/>
      <c r="B102" s="33" t="s">
        <v>181</v>
      </c>
      <c r="C102" s="31"/>
      <c r="D102" s="31"/>
      <c r="E102" s="31"/>
      <c r="F102" s="32"/>
      <c r="G102" s="32"/>
      <c r="H102" s="32"/>
      <c r="I102" s="17"/>
    </row>
    <row r="103" spans="1:9" ht="12.95" customHeight="1">
      <c r="A103" s="5"/>
      <c r="B103" s="14"/>
      <c r="C103" s="31"/>
      <c r="D103" s="31"/>
      <c r="E103" s="31"/>
      <c r="F103" s="32"/>
      <c r="G103" s="32"/>
      <c r="H103" s="32"/>
      <c r="I103" s="17"/>
    </row>
    <row r="104" spans="1:9" ht="12.95" customHeight="1">
      <c r="A104" s="5"/>
      <c r="B104" s="29" t="s">
        <v>182</v>
      </c>
      <c r="C104" s="2"/>
      <c r="D104" s="2"/>
      <c r="E104" s="2"/>
      <c r="F104" s="27" t="s">
        <v>167</v>
      </c>
      <c r="G104" s="27" t="s">
        <v>167</v>
      </c>
      <c r="H104" s="27"/>
      <c r="I104" s="28"/>
    </row>
    <row r="105" spans="1:9" ht="12.95" customHeight="1">
      <c r="A105" s="5"/>
      <c r="B105" s="14"/>
      <c r="C105" s="31"/>
      <c r="D105" s="31"/>
      <c r="E105" s="31"/>
      <c r="F105" s="32"/>
      <c r="G105" s="32"/>
      <c r="H105" s="32"/>
      <c r="I105" s="17"/>
    </row>
    <row r="106" spans="1:9" ht="12.95" customHeight="1">
      <c r="A106" s="5"/>
      <c r="B106" s="29" t="s">
        <v>183</v>
      </c>
      <c r="C106" s="2"/>
      <c r="D106" s="2"/>
      <c r="E106" s="2"/>
      <c r="F106" s="27" t="s">
        <v>167</v>
      </c>
      <c r="G106" s="27" t="s">
        <v>167</v>
      </c>
      <c r="H106" s="27"/>
      <c r="I106" s="28"/>
    </row>
    <row r="107" spans="1:9" ht="12.95" customHeight="1">
      <c r="A107" s="5"/>
      <c r="B107" s="14"/>
      <c r="C107" s="31"/>
      <c r="D107" s="31"/>
      <c r="E107" s="31"/>
      <c r="F107" s="32"/>
      <c r="G107" s="32"/>
      <c r="H107" s="32"/>
      <c r="I107" s="17"/>
    </row>
    <row r="108" spans="1:9" ht="12.95" customHeight="1">
      <c r="A108" s="5"/>
      <c r="B108" s="29" t="s">
        <v>184</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185</v>
      </c>
      <c r="C110" s="2"/>
      <c r="D110" s="2"/>
      <c r="E110" s="2"/>
      <c r="F110" s="27" t="s">
        <v>167</v>
      </c>
      <c r="G110" s="27" t="s">
        <v>167</v>
      </c>
      <c r="H110" s="27"/>
      <c r="I110" s="28"/>
    </row>
    <row r="111" spans="1:9" ht="12.95" customHeight="1">
      <c r="A111" s="5"/>
      <c r="B111" s="14"/>
      <c r="C111" s="31"/>
      <c r="D111" s="31"/>
      <c r="E111" s="31"/>
      <c r="F111" s="32"/>
      <c r="G111" s="32"/>
      <c r="H111" s="32"/>
      <c r="I111" s="17"/>
    </row>
    <row r="112" spans="1:9" ht="12.95" customHeight="1">
      <c r="A112" s="5"/>
      <c r="B112" s="29" t="s">
        <v>186</v>
      </c>
      <c r="C112" s="30"/>
      <c r="D112" s="30"/>
      <c r="E112" s="30"/>
      <c r="F112" s="34" t="s">
        <v>167</v>
      </c>
      <c r="G112" s="34" t="s">
        <v>167</v>
      </c>
      <c r="H112" s="34"/>
      <c r="I112" s="28"/>
    </row>
    <row r="113" spans="1:9" ht="12.95" customHeight="1">
      <c r="A113" s="5"/>
      <c r="B113" s="14"/>
      <c r="C113" s="31"/>
      <c r="D113" s="31"/>
      <c r="E113" s="31"/>
      <c r="F113" s="32"/>
      <c r="G113" s="32"/>
      <c r="H113" s="32"/>
      <c r="I113" s="17"/>
    </row>
    <row r="114" spans="1:9" ht="12.95" customHeight="1">
      <c r="A114" s="5"/>
      <c r="B114" s="29" t="s">
        <v>168</v>
      </c>
      <c r="C114" s="35"/>
      <c r="D114" s="35"/>
      <c r="E114" s="35"/>
      <c r="F114" s="36" t="s">
        <v>167</v>
      </c>
      <c r="G114" s="36" t="s">
        <v>167</v>
      </c>
      <c r="H114" s="36"/>
      <c r="I114" s="28"/>
    </row>
    <row r="115" spans="1:9" ht="12.95" customHeight="1">
      <c r="A115" s="5"/>
      <c r="B115" s="29" t="s">
        <v>187</v>
      </c>
      <c r="C115" s="2"/>
      <c r="D115" s="2"/>
      <c r="E115" s="2"/>
      <c r="F115" s="27" t="s">
        <v>167</v>
      </c>
      <c r="G115" s="27" t="s">
        <v>167</v>
      </c>
      <c r="H115" s="27"/>
      <c r="I115" s="28"/>
    </row>
    <row r="116" spans="1:9" ht="12.95" customHeight="1">
      <c r="A116" s="5"/>
      <c r="B116" s="14"/>
      <c r="C116" s="31"/>
      <c r="D116" s="31"/>
      <c r="E116" s="31"/>
      <c r="F116" s="32"/>
      <c r="G116" s="32"/>
      <c r="H116" s="32"/>
      <c r="I116" s="17"/>
    </row>
    <row r="117" spans="1:9" ht="12.95" customHeight="1">
      <c r="A117" s="5"/>
      <c r="B117" s="29" t="s">
        <v>188</v>
      </c>
      <c r="C117" s="2"/>
      <c r="D117" s="2"/>
      <c r="E117" s="2"/>
      <c r="F117" s="27" t="s">
        <v>167</v>
      </c>
      <c r="G117" s="27" t="s">
        <v>167</v>
      </c>
      <c r="H117" s="27"/>
      <c r="I117" s="28"/>
    </row>
    <row r="118" spans="1:9" ht="12.95" customHeight="1">
      <c r="A118" s="5"/>
      <c r="B118" s="14"/>
      <c r="C118" s="31"/>
      <c r="D118" s="31"/>
      <c r="E118" s="31"/>
      <c r="F118" s="32"/>
      <c r="G118" s="32"/>
      <c r="H118" s="32"/>
      <c r="I118" s="17"/>
    </row>
    <row r="119" spans="1:9" ht="12.95" customHeight="1">
      <c r="A119" s="5"/>
      <c r="B119" s="29" t="s">
        <v>189</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190</v>
      </c>
      <c r="C121" s="2"/>
      <c r="D121" s="2"/>
      <c r="E121" s="2"/>
      <c r="F121" s="27" t="s">
        <v>167</v>
      </c>
      <c r="G121" s="27" t="s">
        <v>167</v>
      </c>
      <c r="H121" s="27"/>
      <c r="I121" s="28"/>
    </row>
    <row r="122" spans="1:9" ht="12.95" customHeight="1">
      <c r="A122" s="5"/>
      <c r="B122" s="14"/>
      <c r="C122" s="31"/>
      <c r="D122" s="31"/>
      <c r="E122" s="31"/>
      <c r="F122" s="32"/>
      <c r="G122" s="32"/>
      <c r="H122" s="32"/>
      <c r="I122" s="17"/>
    </row>
    <row r="123" spans="1:9" ht="12.95" customHeight="1">
      <c r="A123" s="5"/>
      <c r="B123" s="29" t="s">
        <v>191</v>
      </c>
      <c r="C123" s="30"/>
      <c r="D123" s="30"/>
      <c r="E123" s="30"/>
      <c r="F123" s="34" t="s">
        <v>167</v>
      </c>
      <c r="G123" s="34" t="s">
        <v>167</v>
      </c>
      <c r="H123" s="34"/>
      <c r="I123" s="28"/>
    </row>
    <row r="124" spans="1:9" ht="12.95" customHeight="1">
      <c r="A124" s="5"/>
      <c r="B124" s="14"/>
      <c r="C124" s="31"/>
      <c r="D124" s="31"/>
      <c r="E124" s="31"/>
      <c r="F124" s="32"/>
      <c r="G124" s="32"/>
      <c r="H124" s="32"/>
      <c r="I124" s="17"/>
    </row>
    <row r="125" spans="1:9" ht="12.95" customHeight="1">
      <c r="A125" s="5"/>
      <c r="B125" s="29" t="s">
        <v>168</v>
      </c>
      <c r="C125" s="35"/>
      <c r="D125" s="35"/>
      <c r="E125" s="35"/>
      <c r="F125" s="36" t="s">
        <v>167</v>
      </c>
      <c r="G125" s="36" t="s">
        <v>167</v>
      </c>
      <c r="H125" s="36"/>
      <c r="I125" s="28"/>
    </row>
    <row r="126" spans="1:9" ht="12.95" customHeight="1">
      <c r="A126" s="5"/>
      <c r="B126" s="29" t="s">
        <v>175</v>
      </c>
      <c r="C126" s="2"/>
      <c r="D126" s="2"/>
      <c r="E126" s="2"/>
      <c r="F126" s="27" t="s">
        <v>167</v>
      </c>
      <c r="G126" s="27" t="s">
        <v>167</v>
      </c>
      <c r="H126" s="27"/>
      <c r="I126" s="28"/>
    </row>
    <row r="127" spans="1:9" ht="12.95" customHeight="1">
      <c r="A127" s="5"/>
      <c r="B127" s="14"/>
      <c r="C127" s="31"/>
      <c r="D127" s="31"/>
      <c r="E127" s="31"/>
      <c r="F127" s="32"/>
      <c r="G127" s="32"/>
      <c r="H127" s="32"/>
      <c r="I127" s="17"/>
    </row>
    <row r="128" spans="1:9" ht="12.95" customHeight="1">
      <c r="A128" s="5"/>
      <c r="B128" s="29" t="s">
        <v>168</v>
      </c>
      <c r="C128" s="30"/>
      <c r="D128" s="30"/>
      <c r="E128" s="30"/>
      <c r="F128" s="34" t="s">
        <v>167</v>
      </c>
      <c r="G128" s="34" t="s">
        <v>167</v>
      </c>
      <c r="H128" s="34"/>
      <c r="I128" s="28"/>
    </row>
    <row r="129" spans="1:9" ht="12.95" customHeight="1">
      <c r="A129" s="5"/>
      <c r="B129" s="29" t="s">
        <v>192</v>
      </c>
      <c r="C129" s="37"/>
      <c r="D129" s="2"/>
      <c r="E129" s="30"/>
      <c r="F129" s="38">
        <v>5453.25</v>
      </c>
      <c r="G129" s="26">
        <v>3.7499999999999999E-2</v>
      </c>
      <c r="H129" s="27"/>
      <c r="I129" s="28"/>
    </row>
    <row r="130" spans="1:9" ht="12.95" customHeight="1" thickBot="1">
      <c r="A130" s="5"/>
      <c r="B130" s="39" t="s">
        <v>193</v>
      </c>
      <c r="C130" s="40"/>
      <c r="D130" s="40"/>
      <c r="E130" s="40"/>
      <c r="F130" s="41">
        <v>146729.9</v>
      </c>
      <c r="G130" s="42">
        <v>1</v>
      </c>
      <c r="H130" s="43"/>
      <c r="I130" s="44"/>
    </row>
    <row r="131" spans="1:9" ht="12.95" customHeight="1">
      <c r="A131" s="5"/>
      <c r="B131" s="344"/>
      <c r="C131" s="344"/>
      <c r="D131" s="344"/>
      <c r="E131" s="344"/>
      <c r="F131" s="344"/>
      <c r="G131" s="344"/>
      <c r="H131" s="344"/>
      <c r="I131" s="344"/>
    </row>
    <row r="132" spans="1:9" ht="12.95" customHeight="1">
      <c r="A132" s="5"/>
      <c r="B132" s="46" t="s">
        <v>194</v>
      </c>
      <c r="C132" s="5"/>
      <c r="D132" s="5"/>
      <c r="E132" s="5"/>
      <c r="F132" s="5"/>
      <c r="G132" s="5"/>
      <c r="H132" s="5"/>
      <c r="I132" s="5"/>
    </row>
    <row r="133" spans="1:9" ht="39.950000000000003" customHeight="1">
      <c r="A133" s="5"/>
      <c r="B133" s="47" t="s">
        <v>43</v>
      </c>
      <c r="C133" s="47" t="s">
        <v>195</v>
      </c>
      <c r="D133" s="47" t="s">
        <v>45</v>
      </c>
      <c r="E133" s="47" t="s">
        <v>46</v>
      </c>
      <c r="F133" s="47" t="s">
        <v>196</v>
      </c>
      <c r="G133" s="47" t="s">
        <v>197</v>
      </c>
      <c r="H133" s="47" t="s">
        <v>49</v>
      </c>
      <c r="I133" s="47" t="s">
        <v>50</v>
      </c>
    </row>
    <row r="134" spans="1:9" ht="12.95" customHeight="1">
      <c r="A134" s="5"/>
      <c r="B134" s="2" t="s">
        <v>876</v>
      </c>
      <c r="C134" s="2" t="s">
        <v>421</v>
      </c>
      <c r="D134" s="2" t="s">
        <v>350</v>
      </c>
      <c r="E134" s="48">
        <v>17100</v>
      </c>
      <c r="F134" s="49">
        <v>1916.74</v>
      </c>
      <c r="G134" s="50">
        <v>1.3100000000000001E-2</v>
      </c>
      <c r="H134" s="48"/>
      <c r="I134" s="48"/>
    </row>
    <row r="135" spans="1:9" ht="12.95" customHeight="1">
      <c r="A135" s="5"/>
      <c r="B135" s="2" t="s">
        <v>120</v>
      </c>
      <c r="C135" s="2" t="s">
        <v>421</v>
      </c>
      <c r="D135" s="2" t="s">
        <v>90</v>
      </c>
      <c r="E135" s="48">
        <v>145200</v>
      </c>
      <c r="F135" s="49">
        <v>1784.22</v>
      </c>
      <c r="G135" s="50">
        <v>1.2200000000000001E-2</v>
      </c>
      <c r="H135" s="48"/>
      <c r="I135" s="48"/>
    </row>
    <row r="136" spans="1:9" ht="12.95" customHeight="1">
      <c r="A136" s="5"/>
      <c r="B136" s="2" t="s">
        <v>54</v>
      </c>
      <c r="C136" s="2" t="s">
        <v>421</v>
      </c>
      <c r="D136" s="2" t="s">
        <v>56</v>
      </c>
      <c r="E136" s="48">
        <v>115275</v>
      </c>
      <c r="F136" s="49">
        <v>1549.76</v>
      </c>
      <c r="G136" s="50">
        <v>1.06E-2</v>
      </c>
      <c r="H136" s="48"/>
      <c r="I136" s="48"/>
    </row>
    <row r="137" spans="1:9" ht="12.95" customHeight="1">
      <c r="A137" s="5"/>
      <c r="B137" s="2" t="s">
        <v>150</v>
      </c>
      <c r="C137" s="2" t="s">
        <v>421</v>
      </c>
      <c r="D137" s="2" t="s">
        <v>128</v>
      </c>
      <c r="E137" s="48">
        <v>425625</v>
      </c>
      <c r="F137" s="49">
        <v>1493.52</v>
      </c>
      <c r="G137" s="50">
        <v>1.0200000000000001E-2</v>
      </c>
      <c r="H137" s="48"/>
      <c r="I137" s="48"/>
    </row>
    <row r="138" spans="1:9" ht="12.95" customHeight="1">
      <c r="A138" s="5"/>
      <c r="B138" s="2" t="s">
        <v>877</v>
      </c>
      <c r="C138" s="2" t="s">
        <v>421</v>
      </c>
      <c r="D138" s="2" t="s">
        <v>350</v>
      </c>
      <c r="E138" s="48">
        <v>26125</v>
      </c>
      <c r="F138" s="49">
        <v>1454.9</v>
      </c>
      <c r="G138" s="50">
        <v>9.9000000000000008E-3</v>
      </c>
      <c r="H138" s="48"/>
      <c r="I138" s="48"/>
    </row>
    <row r="139" spans="1:9" ht="12.95" customHeight="1">
      <c r="A139" s="5"/>
      <c r="B139" s="2" t="s">
        <v>308</v>
      </c>
      <c r="C139" s="2" t="s">
        <v>421</v>
      </c>
      <c r="D139" s="2" t="s">
        <v>97</v>
      </c>
      <c r="E139" s="48">
        <v>1600</v>
      </c>
      <c r="F139" s="49">
        <v>129.36000000000001</v>
      </c>
      <c r="G139" s="50">
        <v>8.9999999999999998E-4</v>
      </c>
      <c r="H139" s="48"/>
      <c r="I139" s="48"/>
    </row>
    <row r="140" spans="1:9" ht="12.95" customHeight="1">
      <c r="A140" s="5"/>
      <c r="B140" s="4"/>
      <c r="C140" s="345"/>
      <c r="D140" s="345"/>
      <c r="E140" s="345"/>
      <c r="F140" s="5"/>
      <c r="G140" s="5"/>
      <c r="H140" s="5"/>
      <c r="I140" s="5"/>
    </row>
    <row r="141" spans="1:9" ht="12.95" customHeight="1">
      <c r="A141" s="5"/>
      <c r="B141" s="4"/>
      <c r="C141" s="345"/>
      <c r="D141" s="345"/>
      <c r="E141" s="345"/>
      <c r="F141" s="5"/>
      <c r="G141" s="5"/>
      <c r="H141" s="5"/>
      <c r="I141" s="5"/>
    </row>
    <row r="142" spans="1:9" ht="12.95" customHeight="1">
      <c r="A142" s="5"/>
      <c r="B142" s="346"/>
      <c r="C142" s="346"/>
      <c r="D142" s="346"/>
      <c r="E142" s="346"/>
      <c r="F142" s="346"/>
      <c r="G142" s="346"/>
      <c r="H142" s="346"/>
      <c r="I142" s="346"/>
    </row>
    <row r="143" spans="1:9" ht="12.95" customHeight="1">
      <c r="A143" s="5"/>
      <c r="B143" s="346" t="s">
        <v>199</v>
      </c>
      <c r="C143" s="346"/>
      <c r="D143" s="346"/>
      <c r="E143" s="346"/>
      <c r="F143" s="346"/>
      <c r="G143" s="346"/>
      <c r="H143" s="346"/>
      <c r="I143" s="346"/>
    </row>
    <row r="144" spans="1:9" ht="12.95" customHeight="1">
      <c r="A144" s="5"/>
      <c r="B144" s="344" t="s">
        <v>200</v>
      </c>
      <c r="C144" s="344"/>
      <c r="D144" s="344"/>
      <c r="E144" s="344"/>
      <c r="F144" s="344"/>
      <c r="G144" s="344"/>
      <c r="H144" s="344"/>
      <c r="I144" s="344"/>
    </row>
    <row r="145" spans="1:9" ht="12.95" customHeight="1">
      <c r="A145" s="5"/>
      <c r="B145" s="344" t="s">
        <v>201</v>
      </c>
      <c r="C145" s="344"/>
      <c r="D145" s="344"/>
      <c r="E145" s="344"/>
      <c r="F145" s="344"/>
      <c r="G145" s="344"/>
      <c r="H145" s="344"/>
      <c r="I145" s="344"/>
    </row>
    <row r="146" spans="1:9" ht="12.95" customHeight="1">
      <c r="A146" s="5"/>
      <c r="B146" s="344" t="s">
        <v>202</v>
      </c>
      <c r="C146" s="344"/>
      <c r="D146" s="344"/>
      <c r="E146" s="344"/>
      <c r="F146" s="344"/>
      <c r="G146" s="344"/>
      <c r="H146" s="344"/>
      <c r="I146" s="344"/>
    </row>
    <row r="147" spans="1:9" ht="12.95" customHeight="1">
      <c r="A147" s="5"/>
      <c r="B147" s="344" t="s">
        <v>203</v>
      </c>
      <c r="C147" s="344"/>
      <c r="D147" s="344"/>
      <c r="E147" s="344"/>
      <c r="F147" s="344"/>
      <c r="G147" s="344"/>
      <c r="H147" s="344"/>
      <c r="I147" s="344"/>
    </row>
    <row r="148" spans="1:9" ht="12.95" customHeight="1">
      <c r="A148" s="5"/>
      <c r="B148" s="344" t="s">
        <v>204</v>
      </c>
      <c r="C148" s="344"/>
      <c r="D148" s="344"/>
      <c r="E148" s="344"/>
      <c r="F148" s="344"/>
      <c r="G148" s="344"/>
      <c r="H148" s="344"/>
      <c r="I148" s="344"/>
    </row>
    <row r="149" spans="1:9" ht="12.95" customHeight="1">
      <c r="A149" s="5"/>
      <c r="B149" s="344" t="s">
        <v>205</v>
      </c>
      <c r="C149" s="344"/>
      <c r="D149" s="344"/>
      <c r="E149" s="344"/>
      <c r="F149" s="344"/>
      <c r="G149" s="344"/>
      <c r="H149" s="344"/>
      <c r="I149" s="344"/>
    </row>
    <row r="150" spans="1:9" ht="13.15" customHeight="1" thickBot="1">
      <c r="A150" s="5"/>
      <c r="B150" s="45"/>
      <c r="C150" s="45"/>
      <c r="D150" s="45"/>
      <c r="E150" s="45"/>
      <c r="F150" s="45"/>
      <c r="G150" s="45"/>
      <c r="H150" s="45"/>
      <c r="I150" s="45"/>
    </row>
    <row r="151" spans="1:9">
      <c r="B151" s="51" t="s">
        <v>206</v>
      </c>
      <c r="C151" s="52"/>
      <c r="D151" s="52"/>
      <c r="E151" s="52"/>
      <c r="F151" s="53"/>
      <c r="G151" s="54"/>
      <c r="H151" s="54"/>
      <c r="I151" s="55"/>
    </row>
    <row r="152" spans="1:9" ht="15.75" thickBot="1">
      <c r="B152" s="56" t="s">
        <v>207</v>
      </c>
      <c r="C152" s="57"/>
      <c r="D152" s="57"/>
      <c r="E152" s="58"/>
      <c r="F152" s="58"/>
      <c r="G152" s="57"/>
      <c r="H152" s="57"/>
      <c r="I152" s="59"/>
    </row>
    <row r="153" spans="1:9" ht="24">
      <c r="B153" s="342" t="s">
        <v>208</v>
      </c>
      <c r="C153" s="342" t="s">
        <v>209</v>
      </c>
      <c r="D153" s="60" t="s">
        <v>210</v>
      </c>
      <c r="E153" s="60" t="s">
        <v>210</v>
      </c>
      <c r="F153" s="60" t="s">
        <v>211</v>
      </c>
      <c r="G153" s="57"/>
      <c r="H153" s="57"/>
      <c r="I153" s="59"/>
    </row>
    <row r="154" spans="1:9" ht="15.75" thickBot="1">
      <c r="B154" s="343"/>
      <c r="C154" s="343"/>
      <c r="D154" s="61" t="s">
        <v>212</v>
      </c>
      <c r="E154" s="61" t="s">
        <v>213</v>
      </c>
      <c r="F154" s="61" t="s">
        <v>212</v>
      </c>
      <c r="G154" s="57"/>
      <c r="H154" s="57"/>
      <c r="I154" s="59"/>
    </row>
    <row r="155" spans="1:9" ht="15" customHeight="1" thickBot="1">
      <c r="B155" s="62" t="s">
        <v>167</v>
      </c>
      <c r="C155" s="62" t="s">
        <v>167</v>
      </c>
      <c r="D155" s="62" t="s">
        <v>167</v>
      </c>
      <c r="E155" s="62" t="s">
        <v>167</v>
      </c>
      <c r="F155" s="62" t="s">
        <v>167</v>
      </c>
      <c r="G155" s="57"/>
      <c r="H155" s="57"/>
      <c r="I155" s="59"/>
    </row>
    <row r="156" spans="1:9" ht="15" customHeight="1">
      <c r="B156" s="56"/>
      <c r="C156" s="57"/>
      <c r="D156" s="58"/>
      <c r="E156" s="58"/>
      <c r="F156" s="57"/>
      <c r="G156" s="57"/>
      <c r="H156" s="57"/>
      <c r="I156" s="59"/>
    </row>
    <row r="157" spans="1:9" ht="15" customHeight="1" thickBot="1">
      <c r="B157" s="56" t="s">
        <v>214</v>
      </c>
      <c r="C157" s="57"/>
      <c r="D157" s="58"/>
      <c r="E157" s="58"/>
      <c r="F157" s="57"/>
      <c r="G157" s="57"/>
      <c r="H157" s="57"/>
      <c r="I157" s="59"/>
    </row>
    <row r="158" spans="1:9" ht="15" customHeight="1">
      <c r="B158" s="63" t="s">
        <v>215</v>
      </c>
      <c r="C158" s="64"/>
      <c r="D158" s="65">
        <v>18.586200000000002</v>
      </c>
      <c r="E158" s="66"/>
      <c r="F158" s="57"/>
      <c r="G158" s="57"/>
      <c r="H158" s="57"/>
      <c r="I158" s="59"/>
    </row>
    <row r="159" spans="1:9" ht="15" customHeight="1">
      <c r="B159" s="67" t="s">
        <v>216</v>
      </c>
      <c r="C159" s="68"/>
      <c r="D159" s="69">
        <v>19.221699999999998</v>
      </c>
      <c r="E159" s="66"/>
      <c r="F159" s="57"/>
      <c r="G159" s="57"/>
      <c r="H159" s="57"/>
      <c r="I159" s="59"/>
    </row>
    <row r="160" spans="1:9" ht="15" customHeight="1">
      <c r="B160" s="67" t="s">
        <v>217</v>
      </c>
      <c r="C160" s="68"/>
      <c r="D160" s="69">
        <v>19.720800000000001</v>
      </c>
      <c r="E160" s="66"/>
      <c r="F160" s="57"/>
      <c r="G160" s="57"/>
      <c r="H160" s="57"/>
      <c r="I160" s="59"/>
    </row>
    <row r="161" spans="2:9" ht="15.75" thickBot="1">
      <c r="B161" s="70" t="s">
        <v>218</v>
      </c>
      <c r="C161" s="71"/>
      <c r="D161" s="72">
        <v>20.360199999999999</v>
      </c>
      <c r="E161" s="66"/>
      <c r="F161" s="57"/>
      <c r="G161" s="57"/>
      <c r="H161" s="57"/>
      <c r="I161" s="59"/>
    </row>
    <row r="162" spans="2:9">
      <c r="B162" s="73"/>
      <c r="C162" s="74"/>
      <c r="D162" s="75"/>
      <c r="E162" s="66"/>
      <c r="F162" s="57"/>
      <c r="G162" s="57"/>
      <c r="H162" s="57"/>
      <c r="I162" s="59"/>
    </row>
    <row r="163" spans="2:9" ht="15.75" thickBot="1">
      <c r="B163" s="56" t="s">
        <v>219</v>
      </c>
      <c r="C163" s="57"/>
      <c r="D163" s="66"/>
      <c r="E163" s="66"/>
      <c r="F163" s="57"/>
      <c r="G163" s="57"/>
      <c r="H163" s="57"/>
      <c r="I163" s="59"/>
    </row>
    <row r="164" spans="2:9">
      <c r="B164" s="63" t="s">
        <v>215</v>
      </c>
      <c r="C164" s="64"/>
      <c r="D164" s="65">
        <v>18.744</v>
      </c>
      <c r="E164" s="66"/>
      <c r="F164" s="57"/>
      <c r="G164" s="57"/>
      <c r="H164" s="57"/>
      <c r="I164" s="59"/>
    </row>
    <row r="165" spans="2:9">
      <c r="B165" s="67" t="s">
        <v>216</v>
      </c>
      <c r="C165" s="68"/>
      <c r="D165" s="69">
        <v>19.384899999999998</v>
      </c>
      <c r="E165" s="66"/>
      <c r="F165" s="57"/>
      <c r="G165" s="57"/>
      <c r="H165" s="57"/>
      <c r="I165" s="59"/>
    </row>
    <row r="166" spans="2:9">
      <c r="B166" s="67" t="s">
        <v>217</v>
      </c>
      <c r="C166" s="68"/>
      <c r="D166" s="69">
        <v>19.912600000000001</v>
      </c>
      <c r="E166" s="66"/>
      <c r="F166" s="57"/>
      <c r="G166" s="57"/>
      <c r="H166" s="57"/>
      <c r="I166" s="59"/>
    </row>
    <row r="167" spans="2:9" ht="15.75" thickBot="1">
      <c r="B167" s="70" t="s">
        <v>218</v>
      </c>
      <c r="C167" s="71"/>
      <c r="D167" s="72">
        <v>20.558299999999999</v>
      </c>
      <c r="E167" s="66"/>
      <c r="F167" s="57"/>
      <c r="G167" s="57"/>
      <c r="H167" s="57"/>
      <c r="I167" s="59"/>
    </row>
    <row r="168" spans="2:9">
      <c r="B168" s="76"/>
      <c r="C168" s="77"/>
      <c r="D168" s="78"/>
      <c r="E168" s="78"/>
      <c r="F168" s="66"/>
      <c r="G168" s="57"/>
      <c r="H168" s="57"/>
      <c r="I168" s="79"/>
    </row>
    <row r="169" spans="2:9">
      <c r="B169" s="56" t="s">
        <v>220</v>
      </c>
      <c r="C169" s="57"/>
      <c r="D169" s="78"/>
      <c r="E169" s="78"/>
      <c r="F169" s="80">
        <f>SUM(F133:F139)</f>
        <v>8328.5</v>
      </c>
      <c r="G169" s="57"/>
      <c r="H169" s="57"/>
      <c r="I169" s="79"/>
    </row>
    <row r="170" spans="2:9">
      <c r="B170" s="56" t="s">
        <v>221</v>
      </c>
      <c r="C170" s="57"/>
      <c r="D170" s="78"/>
      <c r="E170" s="78"/>
      <c r="F170" s="58" t="s">
        <v>222</v>
      </c>
      <c r="G170" s="57"/>
      <c r="H170" s="57"/>
      <c r="I170" s="79"/>
    </row>
    <row r="171" spans="2:9">
      <c r="B171" s="56" t="s">
        <v>223</v>
      </c>
      <c r="C171" s="57"/>
      <c r="D171" s="78"/>
      <c r="E171" s="78"/>
      <c r="F171" s="81" t="s">
        <v>1289</v>
      </c>
      <c r="G171" s="57"/>
      <c r="H171" s="57"/>
      <c r="I171" s="79"/>
    </row>
    <row r="172" spans="2:9" ht="15.75" thickBot="1">
      <c r="B172" s="56" t="s">
        <v>686</v>
      </c>
      <c r="C172" s="57"/>
      <c r="D172" s="78"/>
      <c r="E172" s="78"/>
      <c r="F172" s="58"/>
      <c r="G172" s="82"/>
      <c r="H172" s="57"/>
      <c r="I172" s="79"/>
    </row>
    <row r="173" spans="2:9" ht="24.75">
      <c r="B173" s="167" t="s">
        <v>225</v>
      </c>
      <c r="C173" s="168" t="s">
        <v>226</v>
      </c>
      <c r="D173" s="169" t="s">
        <v>227</v>
      </c>
      <c r="E173" s="78"/>
      <c r="F173" s="58"/>
      <c r="G173" s="82"/>
      <c r="H173" s="57"/>
      <c r="I173" s="79"/>
    </row>
    <row r="174" spans="2:9">
      <c r="B174" s="85" t="s">
        <v>228</v>
      </c>
      <c r="C174" s="86">
        <v>0</v>
      </c>
      <c r="D174" s="170">
        <v>0</v>
      </c>
      <c r="E174" s="78"/>
      <c r="F174" s="58"/>
      <c r="G174" s="82"/>
      <c r="H174" s="57"/>
      <c r="I174" s="79"/>
    </row>
    <row r="175" spans="2:9" ht="15.75" thickBot="1">
      <c r="B175" s="171" t="s">
        <v>229</v>
      </c>
      <c r="C175" s="172">
        <v>0</v>
      </c>
      <c r="D175" s="173">
        <v>0</v>
      </c>
      <c r="E175" s="78"/>
      <c r="F175" s="58"/>
      <c r="G175" s="82"/>
      <c r="H175" s="57"/>
      <c r="I175" s="79"/>
    </row>
    <row r="176" spans="2:9">
      <c r="B176" s="56"/>
      <c r="C176" s="57"/>
      <c r="D176" s="78"/>
      <c r="E176" s="78"/>
      <c r="F176" s="58"/>
      <c r="G176" s="82"/>
      <c r="H176" s="57"/>
      <c r="I176" s="79"/>
    </row>
    <row r="177" spans="2:9">
      <c r="B177" s="56" t="s">
        <v>878</v>
      </c>
      <c r="C177" s="57"/>
      <c r="D177" s="78"/>
      <c r="E177" s="78"/>
      <c r="F177" s="58" t="s">
        <v>222</v>
      </c>
      <c r="G177" s="82"/>
      <c r="H177" s="57"/>
      <c r="I177" s="79"/>
    </row>
    <row r="178" spans="2:9">
      <c r="B178" s="56" t="s">
        <v>231</v>
      </c>
      <c r="C178" s="57"/>
      <c r="D178" s="78"/>
      <c r="E178" s="78"/>
      <c r="F178" s="58" t="s">
        <v>222</v>
      </c>
      <c r="G178" s="88"/>
      <c r="H178" s="89"/>
      <c r="I178" s="79"/>
    </row>
    <row r="179" spans="2:9">
      <c r="B179" s="56" t="s">
        <v>232</v>
      </c>
      <c r="C179" s="57"/>
      <c r="D179" s="78"/>
      <c r="E179" s="78"/>
      <c r="F179" s="58" t="s">
        <v>222</v>
      </c>
      <c r="G179" s="57"/>
      <c r="H179" s="57"/>
      <c r="I179" s="79"/>
    </row>
    <row r="180" spans="2:9">
      <c r="B180" s="56" t="s">
        <v>1326</v>
      </c>
      <c r="C180" s="57"/>
      <c r="D180" s="78"/>
      <c r="E180" s="78"/>
      <c r="F180" s="78"/>
      <c r="G180" s="78"/>
      <c r="H180" s="57"/>
      <c r="I180" s="79"/>
    </row>
    <row r="181" spans="2:9">
      <c r="B181" s="56"/>
      <c r="C181" s="57"/>
      <c r="D181" s="78"/>
      <c r="E181" s="78"/>
      <c r="F181" s="57"/>
      <c r="G181" s="57"/>
      <c r="H181" s="57"/>
      <c r="I181" s="79"/>
    </row>
    <row r="182" spans="2:9">
      <c r="B182" s="56" t="s">
        <v>233</v>
      </c>
      <c r="F182" s="58" t="s">
        <v>222</v>
      </c>
      <c r="I182" s="90"/>
    </row>
    <row r="183" spans="2:9">
      <c r="B183" s="91"/>
      <c r="I183" s="90"/>
    </row>
    <row r="184" spans="2:9">
      <c r="B184" s="56" t="s">
        <v>879</v>
      </c>
      <c r="F184" s="58" t="s">
        <v>222</v>
      </c>
      <c r="I184" s="90"/>
    </row>
    <row r="185" spans="2:9">
      <c r="B185" s="91"/>
      <c r="I185" s="90"/>
    </row>
    <row r="186" spans="2:9">
      <c r="B186" s="91" t="s">
        <v>241</v>
      </c>
      <c r="F186" s="58" t="s">
        <v>222</v>
      </c>
      <c r="I186" s="90"/>
    </row>
    <row r="187" spans="2:9">
      <c r="B187" s="91"/>
      <c r="H187" s="105"/>
      <c r="I187" s="90"/>
    </row>
    <row r="188" spans="2:9" ht="15.75" thickBot="1">
      <c r="B188" s="91" t="s">
        <v>427</v>
      </c>
      <c r="I188" s="90"/>
    </row>
    <row r="189" spans="2:9" ht="24.75" thickBot="1">
      <c r="B189" s="125" t="s">
        <v>234</v>
      </c>
      <c r="C189" s="126" t="s">
        <v>235</v>
      </c>
      <c r="D189" s="103" t="s">
        <v>236</v>
      </c>
      <c r="E189" s="103" t="s">
        <v>237</v>
      </c>
      <c r="F189" s="103" t="s">
        <v>238</v>
      </c>
      <c r="G189" s="104" t="s">
        <v>239</v>
      </c>
      <c r="I189" s="90"/>
    </row>
    <row r="190" spans="2:9">
      <c r="B190" s="174" t="s">
        <v>17</v>
      </c>
      <c r="C190" s="175" t="s">
        <v>308</v>
      </c>
      <c r="D190" s="176" t="s">
        <v>421</v>
      </c>
      <c r="E190" s="177">
        <v>7313.2187000000004</v>
      </c>
      <c r="F190" s="177">
        <v>8085</v>
      </c>
      <c r="G190" s="178">
        <v>23.012720000000002</v>
      </c>
      <c r="I190" s="90"/>
    </row>
    <row r="191" spans="2:9">
      <c r="B191" s="132" t="s">
        <v>17</v>
      </c>
      <c r="C191" s="179" t="s">
        <v>120</v>
      </c>
      <c r="D191" s="98" t="s">
        <v>421</v>
      </c>
      <c r="E191" s="99">
        <v>1202.6318000000001</v>
      </c>
      <c r="F191" s="99">
        <v>1228.8</v>
      </c>
      <c r="G191" s="100">
        <v>371.53485599999999</v>
      </c>
      <c r="I191" s="90"/>
    </row>
    <row r="192" spans="2:9">
      <c r="B192" s="132" t="s">
        <v>17</v>
      </c>
      <c r="C192" s="179" t="s">
        <v>876</v>
      </c>
      <c r="D192" s="98" t="s">
        <v>421</v>
      </c>
      <c r="E192" s="99">
        <v>10749.573118128656</v>
      </c>
      <c r="F192" s="99">
        <v>11209</v>
      </c>
      <c r="G192" s="100">
        <v>423.454995</v>
      </c>
      <c r="I192" s="90"/>
    </row>
    <row r="193" spans="2:9">
      <c r="B193" s="132" t="s">
        <v>17</v>
      </c>
      <c r="C193" s="179" t="s">
        <v>150</v>
      </c>
      <c r="D193" s="98" t="s">
        <v>421</v>
      </c>
      <c r="E193" s="99">
        <v>353.93430000587369</v>
      </c>
      <c r="F193" s="99">
        <v>350.9</v>
      </c>
      <c r="G193" s="100">
        <v>388.3891969</v>
      </c>
      <c r="I193" s="90"/>
    </row>
    <row r="194" spans="2:9">
      <c r="B194" s="180" t="s">
        <v>17</v>
      </c>
      <c r="C194" s="181" t="s">
        <v>54</v>
      </c>
      <c r="D194" s="182" t="s">
        <v>421</v>
      </c>
      <c r="E194" s="183">
        <v>1294.1414623292128</v>
      </c>
      <c r="F194" s="183">
        <v>1344.4</v>
      </c>
      <c r="G194" s="184">
        <v>401.33452349999999</v>
      </c>
      <c r="I194" s="90"/>
    </row>
    <row r="195" spans="2:9" ht="15.75" thickBot="1">
      <c r="B195" s="133" t="s">
        <v>17</v>
      </c>
      <c r="C195" s="185" t="s">
        <v>877</v>
      </c>
      <c r="D195" s="122" t="s">
        <v>421</v>
      </c>
      <c r="E195" s="123">
        <v>5135.5679146411485</v>
      </c>
      <c r="F195" s="123">
        <v>5569</v>
      </c>
      <c r="G195" s="124">
        <v>339.44865630000004</v>
      </c>
      <c r="I195" s="90"/>
    </row>
    <row r="196" spans="2:9">
      <c r="B196" s="91"/>
      <c r="I196" s="90"/>
    </row>
    <row r="197" spans="2:9">
      <c r="B197" s="91" t="s">
        <v>1317</v>
      </c>
      <c r="I197" s="90"/>
    </row>
    <row r="198" spans="2:9">
      <c r="B198" s="91"/>
      <c r="I198" s="90"/>
    </row>
    <row r="199" spans="2:9" ht="15.75" thickBot="1">
      <c r="B199" s="91" t="s">
        <v>429</v>
      </c>
      <c r="I199" s="90"/>
    </row>
    <row r="200" spans="2:9" ht="60.75" thickBot="1">
      <c r="B200" s="125" t="s">
        <v>234</v>
      </c>
      <c r="C200" s="126" t="s">
        <v>242</v>
      </c>
      <c r="D200" s="103" t="s">
        <v>243</v>
      </c>
      <c r="E200" s="103" t="s">
        <v>430</v>
      </c>
      <c r="F200" s="103" t="s">
        <v>431</v>
      </c>
      <c r="G200" s="127" t="s">
        <v>246</v>
      </c>
      <c r="I200" s="90"/>
    </row>
    <row r="201" spans="2:9" ht="15.75" thickBot="1">
      <c r="B201" s="134" t="s">
        <v>17</v>
      </c>
      <c r="C201" s="135">
        <v>365</v>
      </c>
      <c r="D201" s="136">
        <v>1037</v>
      </c>
      <c r="E201" s="137">
        <v>2724.1148033999998</v>
      </c>
      <c r="F201" s="137">
        <v>8127.7353387250005</v>
      </c>
      <c r="G201" s="138">
        <v>71.676571600000003</v>
      </c>
      <c r="I201" s="90"/>
    </row>
    <row r="202" spans="2:9">
      <c r="B202" s="91"/>
      <c r="H202" s="105"/>
      <c r="I202" s="90"/>
    </row>
    <row r="203" spans="2:9">
      <c r="B203" s="111" t="s">
        <v>1311</v>
      </c>
      <c r="H203" s="110"/>
      <c r="I203" s="90"/>
    </row>
    <row r="204" spans="2:9">
      <c r="B204" s="111"/>
      <c r="I204" s="90"/>
    </row>
    <row r="205" spans="2:9">
      <c r="B205" s="111" t="s">
        <v>1312</v>
      </c>
      <c r="I205" s="90"/>
    </row>
    <row r="206" spans="2:9">
      <c r="B206" s="76"/>
      <c r="I206" s="90"/>
    </row>
    <row r="207" spans="2:9">
      <c r="B207" s="111" t="s">
        <v>1318</v>
      </c>
      <c r="I207" s="90"/>
    </row>
    <row r="208" spans="2:9">
      <c r="B208" s="76"/>
      <c r="I208" s="90"/>
    </row>
    <row r="209" spans="2:9">
      <c r="B209" s="111" t="s">
        <v>1319</v>
      </c>
      <c r="I209" s="90"/>
    </row>
    <row r="210" spans="2:9" ht="15.75" thickBot="1">
      <c r="B210" s="111"/>
      <c r="I210" s="90"/>
    </row>
    <row r="211" spans="2:9" ht="48.75" thickBot="1">
      <c r="B211" s="125" t="s">
        <v>234</v>
      </c>
      <c r="C211" s="126" t="s">
        <v>242</v>
      </c>
      <c r="D211" s="103" t="s">
        <v>243</v>
      </c>
      <c r="E211" s="103" t="s">
        <v>244</v>
      </c>
      <c r="F211" s="103" t="s">
        <v>245</v>
      </c>
      <c r="G211" s="104" t="s">
        <v>246</v>
      </c>
      <c r="I211" s="90"/>
    </row>
    <row r="212" spans="2:9" ht="15.75" thickBot="1">
      <c r="B212" s="128" t="s">
        <v>17</v>
      </c>
      <c r="C212" s="129">
        <v>300</v>
      </c>
      <c r="D212" s="107">
        <v>300</v>
      </c>
      <c r="E212" s="108">
        <v>124.94868750000001</v>
      </c>
      <c r="F212" s="108">
        <v>164.27250000000001</v>
      </c>
      <c r="G212" s="109">
        <v>39.323812500000003</v>
      </c>
      <c r="I212" s="90"/>
    </row>
    <row r="213" spans="2:9">
      <c r="B213" s="111"/>
      <c r="I213" s="90"/>
    </row>
    <row r="214" spans="2:9">
      <c r="B214" s="111" t="s">
        <v>1315</v>
      </c>
      <c r="I214" s="90"/>
    </row>
    <row r="215" spans="2:9">
      <c r="B215" s="111"/>
      <c r="I215" s="90"/>
    </row>
    <row r="216" spans="2:9">
      <c r="B216" s="111" t="s">
        <v>1316</v>
      </c>
      <c r="I216" s="90"/>
    </row>
    <row r="217" spans="2:9">
      <c r="B217" s="111"/>
      <c r="I217" s="90"/>
    </row>
    <row r="218" spans="2:9">
      <c r="B218" s="111" t="s">
        <v>247</v>
      </c>
      <c r="I218" s="90"/>
    </row>
    <row r="219" spans="2:9">
      <c r="B219" s="111"/>
      <c r="I219" s="90"/>
    </row>
    <row r="220" spans="2:9">
      <c r="B220" s="111" t="s">
        <v>248</v>
      </c>
      <c r="I220" s="90"/>
    </row>
    <row r="221" spans="2:9" ht="15.75" thickBot="1">
      <c r="B221" s="112"/>
      <c r="C221" s="113"/>
      <c r="D221" s="113"/>
      <c r="E221" s="113"/>
      <c r="F221" s="113"/>
      <c r="G221" s="113"/>
      <c r="H221" s="113"/>
      <c r="I221" s="114"/>
    </row>
    <row r="224" spans="2:9" ht="90">
      <c r="B224" s="227" t="s">
        <v>1345</v>
      </c>
    </row>
    <row r="235" spans="2:2">
      <c r="B235" s="228" t="s">
        <v>1328</v>
      </c>
    </row>
    <row r="236" spans="2:2" ht="15.75">
      <c r="B236" s="229" t="s">
        <v>1346</v>
      </c>
    </row>
    <row r="237" spans="2:2" ht="15.75">
      <c r="B237" s="209" t="s">
        <v>1330</v>
      </c>
    </row>
  </sheetData>
  <mergeCells count="13">
    <mergeCell ref="B153:B154"/>
    <mergeCell ref="C153:C154"/>
    <mergeCell ref="B131:I131"/>
    <mergeCell ref="C140:E140"/>
    <mergeCell ref="C141:E141"/>
    <mergeCell ref="B142:I142"/>
    <mergeCell ref="B143:I143"/>
    <mergeCell ref="B144:I144"/>
    <mergeCell ref="B145:I145"/>
    <mergeCell ref="B146:I146"/>
    <mergeCell ref="B147:I147"/>
    <mergeCell ref="B148:I148"/>
    <mergeCell ref="B149:I149"/>
  </mergeCells>
  <hyperlinks>
    <hyperlink ref="A1" location="ITIFCF" display="ITIFCF" xr:uid="{8F6A7B02-7F8D-4013-8F47-9C3AA2850934}"/>
    <hyperlink ref="B3" location="ITIFlexiCapFund" display="ITI Flexi Cap Fund" xr:uid="{55477B32-83B8-48AF-9367-35BAC1366CCB}"/>
  </hyperlinks>
  <pageMargins left="0" right="0" top="0" bottom="0" header="0" footer="0"/>
  <pageSetup orientation="landscape"/>
  <headerFooter>
    <oddFooter xml:space="preserve">&amp;C_x000D_&amp;1#&amp;"Aptos"&amp;10&amp;K000000  For internal use only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DA40-811E-4929-B1B8-191732B2EC5B}">
  <sheetPr codeName="Sheet10">
    <outlinePr summaryBelow="0"/>
  </sheetPr>
  <dimension ref="A1:I183"/>
  <sheetViews>
    <sheetView workbookViewId="0"/>
  </sheetViews>
  <sheetFormatPr defaultRowHeight="15"/>
  <cols>
    <col min="1" max="1" width="9.28515625" bestFit="1" customWidth="1"/>
    <col min="2" max="2" width="69.28515625" customWidth="1"/>
    <col min="3" max="3" width="28.7109375" bestFit="1" customWidth="1"/>
    <col min="4" max="4" width="33.28515625" customWidth="1"/>
    <col min="5" max="5" width="16.7109375" customWidth="1"/>
    <col min="6" max="7" width="25" customWidth="1"/>
    <col min="8" max="8" width="16.7109375" customWidth="1"/>
    <col min="9" max="9" width="10.7109375" customWidth="1"/>
    <col min="257" max="257" width="9.28515625" bestFit="1" customWidth="1"/>
    <col min="258" max="258" width="69.28515625" customWidth="1"/>
    <col min="259" max="259" width="28.7109375" bestFit="1" customWidth="1"/>
    <col min="260" max="260" width="33.28515625" customWidth="1"/>
    <col min="261" max="261" width="16.7109375" customWidth="1"/>
    <col min="262" max="263" width="25" customWidth="1"/>
    <col min="264" max="264" width="16.7109375" customWidth="1"/>
    <col min="265" max="265" width="10.7109375" customWidth="1"/>
    <col min="513" max="513" width="9.28515625" bestFit="1" customWidth="1"/>
    <col min="514" max="514" width="69.28515625" customWidth="1"/>
    <col min="515" max="515" width="28.7109375" bestFit="1" customWidth="1"/>
    <col min="516" max="516" width="33.28515625" customWidth="1"/>
    <col min="517" max="517" width="16.7109375" customWidth="1"/>
    <col min="518" max="519" width="25" customWidth="1"/>
    <col min="520" max="520" width="16.7109375" customWidth="1"/>
    <col min="521" max="521" width="10.7109375" customWidth="1"/>
    <col min="769" max="769" width="9.28515625" bestFit="1" customWidth="1"/>
    <col min="770" max="770" width="69.28515625" customWidth="1"/>
    <col min="771" max="771" width="28.7109375" bestFit="1" customWidth="1"/>
    <col min="772" max="772" width="33.28515625" customWidth="1"/>
    <col min="773" max="773" width="16.7109375" customWidth="1"/>
    <col min="774" max="775" width="25" customWidth="1"/>
    <col min="776" max="776" width="16.7109375" customWidth="1"/>
    <col min="777" max="777" width="10.7109375" customWidth="1"/>
    <col min="1025" max="1025" width="9.28515625" bestFit="1" customWidth="1"/>
    <col min="1026" max="1026" width="69.28515625" customWidth="1"/>
    <col min="1027" max="1027" width="28.710937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9.28515625" bestFit="1" customWidth="1"/>
    <col min="1282" max="1282" width="69.28515625" customWidth="1"/>
    <col min="1283" max="1283" width="28.710937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9.28515625" bestFit="1" customWidth="1"/>
    <col min="1538" max="1538" width="69.28515625" customWidth="1"/>
    <col min="1539" max="1539" width="28.710937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9.28515625" bestFit="1" customWidth="1"/>
    <col min="1794" max="1794" width="69.28515625" customWidth="1"/>
    <col min="1795" max="1795" width="28.710937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9.28515625" bestFit="1" customWidth="1"/>
    <col min="2050" max="2050" width="69.28515625" customWidth="1"/>
    <col min="2051" max="2051" width="28.710937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9.28515625" bestFit="1" customWidth="1"/>
    <col min="2306" max="2306" width="69.28515625" customWidth="1"/>
    <col min="2307" max="2307" width="28.710937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9.28515625" bestFit="1" customWidth="1"/>
    <col min="2562" max="2562" width="69.28515625" customWidth="1"/>
    <col min="2563" max="2563" width="28.710937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9.28515625" bestFit="1" customWidth="1"/>
    <col min="2818" max="2818" width="69.28515625" customWidth="1"/>
    <col min="2819" max="2819" width="28.710937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9.28515625" bestFit="1" customWidth="1"/>
    <col min="3074" max="3074" width="69.28515625" customWidth="1"/>
    <col min="3075" max="3075" width="28.710937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9.28515625" bestFit="1" customWidth="1"/>
    <col min="3330" max="3330" width="69.28515625" customWidth="1"/>
    <col min="3331" max="3331" width="28.710937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9.28515625" bestFit="1" customWidth="1"/>
    <col min="3586" max="3586" width="69.28515625" customWidth="1"/>
    <col min="3587" max="3587" width="28.710937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9.28515625" bestFit="1" customWidth="1"/>
    <col min="3842" max="3842" width="69.28515625" customWidth="1"/>
    <col min="3843" max="3843" width="28.710937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9.28515625" bestFit="1" customWidth="1"/>
    <col min="4098" max="4098" width="69.28515625" customWidth="1"/>
    <col min="4099" max="4099" width="28.710937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9.28515625" bestFit="1" customWidth="1"/>
    <col min="4354" max="4354" width="69.28515625" customWidth="1"/>
    <col min="4355" max="4355" width="28.710937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9.28515625" bestFit="1" customWidth="1"/>
    <col min="4610" max="4610" width="69.28515625" customWidth="1"/>
    <col min="4611" max="4611" width="28.710937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9.28515625" bestFit="1" customWidth="1"/>
    <col min="4866" max="4866" width="69.28515625" customWidth="1"/>
    <col min="4867" max="4867" width="28.710937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9.28515625" bestFit="1" customWidth="1"/>
    <col min="5122" max="5122" width="69.28515625" customWidth="1"/>
    <col min="5123" max="5123" width="28.710937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9.28515625" bestFit="1" customWidth="1"/>
    <col min="5378" max="5378" width="69.28515625" customWidth="1"/>
    <col min="5379" max="5379" width="28.710937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9.28515625" bestFit="1" customWidth="1"/>
    <col min="5634" max="5634" width="69.28515625" customWidth="1"/>
    <col min="5635" max="5635" width="28.710937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9.28515625" bestFit="1" customWidth="1"/>
    <col min="5890" max="5890" width="69.28515625" customWidth="1"/>
    <col min="5891" max="5891" width="28.710937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9.28515625" bestFit="1" customWidth="1"/>
    <col min="6146" max="6146" width="69.28515625" customWidth="1"/>
    <col min="6147" max="6147" width="28.710937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9.28515625" bestFit="1" customWidth="1"/>
    <col min="6402" max="6402" width="69.28515625" customWidth="1"/>
    <col min="6403" max="6403" width="28.710937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9.28515625" bestFit="1" customWidth="1"/>
    <col min="6658" max="6658" width="69.28515625" customWidth="1"/>
    <col min="6659" max="6659" width="28.710937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9.28515625" bestFit="1" customWidth="1"/>
    <col min="6914" max="6914" width="69.28515625" customWidth="1"/>
    <col min="6915" max="6915" width="28.710937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9.28515625" bestFit="1" customWidth="1"/>
    <col min="7170" max="7170" width="69.28515625" customWidth="1"/>
    <col min="7171" max="7171" width="28.710937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9.28515625" bestFit="1" customWidth="1"/>
    <col min="7426" max="7426" width="69.28515625" customWidth="1"/>
    <col min="7427" max="7427" width="28.710937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9.28515625" bestFit="1" customWidth="1"/>
    <col min="7682" max="7682" width="69.28515625" customWidth="1"/>
    <col min="7683" max="7683" width="28.710937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9.28515625" bestFit="1" customWidth="1"/>
    <col min="7938" max="7938" width="69.28515625" customWidth="1"/>
    <col min="7939" max="7939" width="28.710937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9.28515625" bestFit="1" customWidth="1"/>
    <col min="8194" max="8194" width="69.28515625" customWidth="1"/>
    <col min="8195" max="8195" width="28.710937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9.28515625" bestFit="1" customWidth="1"/>
    <col min="8450" max="8450" width="69.28515625" customWidth="1"/>
    <col min="8451" max="8451" width="28.710937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9.28515625" bestFit="1" customWidth="1"/>
    <col min="8706" max="8706" width="69.28515625" customWidth="1"/>
    <col min="8707" max="8707" width="28.710937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9.28515625" bestFit="1" customWidth="1"/>
    <col min="8962" max="8962" width="69.28515625" customWidth="1"/>
    <col min="8963" max="8963" width="28.710937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9.28515625" bestFit="1" customWidth="1"/>
    <col min="9218" max="9218" width="69.28515625" customWidth="1"/>
    <col min="9219" max="9219" width="28.710937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9.28515625" bestFit="1" customWidth="1"/>
    <col min="9474" max="9474" width="69.28515625" customWidth="1"/>
    <col min="9475" max="9475" width="28.710937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9.28515625" bestFit="1" customWidth="1"/>
    <col min="9730" max="9730" width="69.28515625" customWidth="1"/>
    <col min="9731" max="9731" width="28.710937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9.28515625" bestFit="1" customWidth="1"/>
    <col min="9986" max="9986" width="69.28515625" customWidth="1"/>
    <col min="9987" max="9987" width="28.710937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9.28515625" bestFit="1" customWidth="1"/>
    <col min="10242" max="10242" width="69.28515625" customWidth="1"/>
    <col min="10243" max="10243" width="28.710937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28515625" bestFit="1" customWidth="1"/>
    <col min="10498" max="10498" width="69.28515625" customWidth="1"/>
    <col min="10499" max="10499" width="28.710937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28515625" bestFit="1" customWidth="1"/>
    <col min="10754" max="10754" width="69.28515625" customWidth="1"/>
    <col min="10755" max="10755" width="28.710937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28515625" bestFit="1" customWidth="1"/>
    <col min="11010" max="11010" width="69.28515625" customWidth="1"/>
    <col min="11011" max="11011" width="28.710937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28515625" bestFit="1" customWidth="1"/>
    <col min="11266" max="11266" width="69.28515625" customWidth="1"/>
    <col min="11267" max="11267" width="28.710937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28515625" bestFit="1" customWidth="1"/>
    <col min="11522" max="11522" width="69.28515625" customWidth="1"/>
    <col min="11523" max="11523" width="28.710937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28515625" bestFit="1" customWidth="1"/>
    <col min="11778" max="11778" width="69.28515625" customWidth="1"/>
    <col min="11779" max="11779" width="28.710937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28515625" bestFit="1" customWidth="1"/>
    <col min="12034" max="12034" width="69.28515625" customWidth="1"/>
    <col min="12035" max="12035" width="28.710937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28515625" bestFit="1" customWidth="1"/>
    <col min="12290" max="12290" width="69.28515625" customWidth="1"/>
    <col min="12291" max="12291" width="28.710937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28515625" bestFit="1" customWidth="1"/>
    <col min="12546" max="12546" width="69.28515625" customWidth="1"/>
    <col min="12547" max="12547" width="28.710937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28515625" bestFit="1" customWidth="1"/>
    <col min="12802" max="12802" width="69.28515625" customWidth="1"/>
    <col min="12803" max="12803" width="28.710937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28515625" bestFit="1" customWidth="1"/>
    <col min="13058" max="13058" width="69.28515625" customWidth="1"/>
    <col min="13059" max="13059" width="28.710937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28515625" bestFit="1" customWidth="1"/>
    <col min="13314" max="13314" width="69.28515625" customWidth="1"/>
    <col min="13315" max="13315" width="28.710937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28515625" bestFit="1" customWidth="1"/>
    <col min="13570" max="13570" width="69.28515625" customWidth="1"/>
    <col min="13571" max="13571" width="28.710937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28515625" bestFit="1" customWidth="1"/>
    <col min="13826" max="13826" width="69.28515625" customWidth="1"/>
    <col min="13827" max="13827" width="28.710937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28515625" bestFit="1" customWidth="1"/>
    <col min="14082" max="14082" width="69.28515625" customWidth="1"/>
    <col min="14083" max="14083" width="28.710937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28515625" bestFit="1" customWidth="1"/>
    <col min="14338" max="14338" width="69.28515625" customWidth="1"/>
    <col min="14339" max="14339" width="28.710937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28515625" bestFit="1" customWidth="1"/>
    <col min="14594" max="14594" width="69.28515625" customWidth="1"/>
    <col min="14595" max="14595" width="28.710937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28515625" bestFit="1" customWidth="1"/>
    <col min="14850" max="14850" width="69.28515625" customWidth="1"/>
    <col min="14851" max="14851" width="28.710937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28515625" bestFit="1" customWidth="1"/>
    <col min="15106" max="15106" width="69.28515625" customWidth="1"/>
    <col min="15107" max="15107" width="28.710937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28515625" bestFit="1" customWidth="1"/>
    <col min="15362" max="15362" width="69.28515625" customWidth="1"/>
    <col min="15363" max="15363" width="28.710937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28515625" bestFit="1" customWidth="1"/>
    <col min="15618" max="15618" width="69.28515625" customWidth="1"/>
    <col min="15619" max="15619" width="28.710937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28515625" bestFit="1" customWidth="1"/>
    <col min="15874" max="15874" width="69.28515625" customWidth="1"/>
    <col min="15875" max="15875" width="28.710937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28515625" bestFit="1" customWidth="1"/>
    <col min="16130" max="16130" width="69.28515625" customWidth="1"/>
    <col min="16131" max="16131" width="28.710937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18</v>
      </c>
      <c r="B1" s="4"/>
      <c r="C1" s="5"/>
      <c r="D1" s="5"/>
      <c r="E1" s="5"/>
      <c r="F1" s="5"/>
      <c r="G1" s="5"/>
      <c r="H1" s="5"/>
      <c r="I1" s="5"/>
    </row>
    <row r="2" spans="1:9" ht="26.1" customHeight="1">
      <c r="A2" s="5"/>
      <c r="B2" s="6" t="s">
        <v>40</v>
      </c>
      <c r="C2" s="5"/>
      <c r="D2" s="5"/>
      <c r="E2" s="5"/>
      <c r="F2" s="5"/>
      <c r="G2" s="5"/>
      <c r="H2" s="5"/>
      <c r="I2" s="5"/>
    </row>
    <row r="3" spans="1:9" ht="12.95" customHeight="1">
      <c r="A3" s="5"/>
      <c r="B3" s="4" t="s">
        <v>880</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250</v>
      </c>
      <c r="B9" s="19" t="s">
        <v>251</v>
      </c>
      <c r="C9" s="15" t="s">
        <v>252</v>
      </c>
      <c r="D9" s="15" t="s">
        <v>60</v>
      </c>
      <c r="E9" s="20">
        <v>221107</v>
      </c>
      <c r="F9" s="21">
        <v>3173.77</v>
      </c>
      <c r="G9" s="22">
        <v>5.1799999999999999E-2</v>
      </c>
      <c r="H9" s="115"/>
      <c r="I9" s="24"/>
    </row>
    <row r="10" spans="1:9" ht="12.95" customHeight="1">
      <c r="A10" s="18" t="s">
        <v>597</v>
      </c>
      <c r="B10" s="19" t="s">
        <v>598</v>
      </c>
      <c r="C10" s="15" t="s">
        <v>599</v>
      </c>
      <c r="D10" s="15" t="s">
        <v>303</v>
      </c>
      <c r="E10" s="20">
        <v>14924</v>
      </c>
      <c r="F10" s="21">
        <v>2744.67</v>
      </c>
      <c r="G10" s="22">
        <v>4.48E-2</v>
      </c>
      <c r="H10" s="115"/>
      <c r="I10" s="24"/>
    </row>
    <row r="11" spans="1:9" ht="12.95" customHeight="1">
      <c r="A11" s="18" t="s">
        <v>57</v>
      </c>
      <c r="B11" s="19" t="s">
        <v>58</v>
      </c>
      <c r="C11" s="15" t="s">
        <v>59</v>
      </c>
      <c r="D11" s="15" t="s">
        <v>60</v>
      </c>
      <c r="E11" s="20">
        <v>363861</v>
      </c>
      <c r="F11" s="21">
        <v>2722.23</v>
      </c>
      <c r="G11" s="22">
        <v>4.4499999999999998E-2</v>
      </c>
      <c r="H11" s="115"/>
      <c r="I11" s="24"/>
    </row>
    <row r="12" spans="1:9" ht="12.95" customHeight="1">
      <c r="A12" s="18" t="s">
        <v>779</v>
      </c>
      <c r="B12" s="19" t="s">
        <v>780</v>
      </c>
      <c r="C12" s="15" t="s">
        <v>781</v>
      </c>
      <c r="D12" s="15" t="s">
        <v>128</v>
      </c>
      <c r="E12" s="20">
        <v>596261</v>
      </c>
      <c r="F12" s="21">
        <v>2708.22</v>
      </c>
      <c r="G12" s="22">
        <v>4.4200000000000003E-2</v>
      </c>
      <c r="H12" s="115"/>
      <c r="I12" s="24"/>
    </row>
    <row r="13" spans="1:9" ht="12.95" customHeight="1">
      <c r="A13" s="18" t="s">
        <v>256</v>
      </c>
      <c r="B13" s="19" t="s">
        <v>257</v>
      </c>
      <c r="C13" s="15" t="s">
        <v>258</v>
      </c>
      <c r="D13" s="15" t="s">
        <v>259</v>
      </c>
      <c r="E13" s="20">
        <v>204017</v>
      </c>
      <c r="F13" s="21">
        <v>2668.13</v>
      </c>
      <c r="G13" s="22">
        <v>4.36E-2</v>
      </c>
      <c r="H13" s="115"/>
      <c r="I13" s="24"/>
    </row>
    <row r="14" spans="1:9" ht="12.95" customHeight="1">
      <c r="A14" s="18" t="s">
        <v>881</v>
      </c>
      <c r="B14" s="19" t="s">
        <v>882</v>
      </c>
      <c r="C14" s="15" t="s">
        <v>883</v>
      </c>
      <c r="D14" s="15" t="s">
        <v>68</v>
      </c>
      <c r="E14" s="20">
        <v>218108</v>
      </c>
      <c r="F14" s="21">
        <v>2561.46</v>
      </c>
      <c r="G14" s="22">
        <v>4.1799999999999997E-2</v>
      </c>
      <c r="H14" s="115"/>
      <c r="I14" s="24"/>
    </row>
    <row r="15" spans="1:9" ht="12.95" customHeight="1">
      <c r="A15" s="18" t="s">
        <v>260</v>
      </c>
      <c r="B15" s="19" t="s">
        <v>261</v>
      </c>
      <c r="C15" s="15" t="s">
        <v>262</v>
      </c>
      <c r="D15" s="15" t="s">
        <v>97</v>
      </c>
      <c r="E15" s="20">
        <v>123049</v>
      </c>
      <c r="F15" s="21">
        <v>2411.39</v>
      </c>
      <c r="G15" s="22">
        <v>3.9399999999999998E-2</v>
      </c>
      <c r="H15" s="115"/>
      <c r="I15" s="24"/>
    </row>
    <row r="16" spans="1:9" ht="12.95" customHeight="1">
      <c r="A16" s="18" t="s">
        <v>611</v>
      </c>
      <c r="B16" s="19" t="s">
        <v>612</v>
      </c>
      <c r="C16" s="15" t="s">
        <v>613</v>
      </c>
      <c r="D16" s="15" t="s">
        <v>329</v>
      </c>
      <c r="E16" s="20">
        <v>88814</v>
      </c>
      <c r="F16" s="21">
        <v>2391.0500000000002</v>
      </c>
      <c r="G16" s="22">
        <v>3.9100000000000003E-2</v>
      </c>
      <c r="H16" s="115"/>
      <c r="I16" s="24"/>
    </row>
    <row r="17" spans="1:9" ht="12.95" customHeight="1">
      <c r="A17" s="18" t="s">
        <v>884</v>
      </c>
      <c r="B17" s="19" t="s">
        <v>885</v>
      </c>
      <c r="C17" s="15" t="s">
        <v>886</v>
      </c>
      <c r="D17" s="15" t="s">
        <v>289</v>
      </c>
      <c r="E17" s="20">
        <v>234525</v>
      </c>
      <c r="F17" s="21">
        <v>2216.2600000000002</v>
      </c>
      <c r="G17" s="22">
        <v>3.6200000000000003E-2</v>
      </c>
      <c r="H17" s="115"/>
      <c r="I17" s="24"/>
    </row>
    <row r="18" spans="1:9" ht="12.95" customHeight="1">
      <c r="A18" s="18" t="s">
        <v>273</v>
      </c>
      <c r="B18" s="19" t="s">
        <v>274</v>
      </c>
      <c r="C18" s="15" t="s">
        <v>275</v>
      </c>
      <c r="D18" s="15" t="s">
        <v>60</v>
      </c>
      <c r="E18" s="20">
        <v>211667</v>
      </c>
      <c r="F18" s="21">
        <v>2174.67</v>
      </c>
      <c r="G18" s="22">
        <v>3.5499999999999997E-2</v>
      </c>
      <c r="H18" s="115"/>
      <c r="I18" s="24"/>
    </row>
    <row r="19" spans="1:9" ht="12.95" customHeight="1">
      <c r="A19" s="18" t="s">
        <v>887</v>
      </c>
      <c r="B19" s="19" t="s">
        <v>888</v>
      </c>
      <c r="C19" s="15" t="s">
        <v>889</v>
      </c>
      <c r="D19" s="15" t="s">
        <v>68</v>
      </c>
      <c r="E19" s="20">
        <v>331156</v>
      </c>
      <c r="F19" s="21">
        <v>2173.71</v>
      </c>
      <c r="G19" s="22">
        <v>3.5499999999999997E-2</v>
      </c>
      <c r="H19" s="115"/>
      <c r="I19" s="24"/>
    </row>
    <row r="20" spans="1:9" ht="12.95" customHeight="1">
      <c r="A20" s="18" t="s">
        <v>890</v>
      </c>
      <c r="B20" s="19" t="s">
        <v>891</v>
      </c>
      <c r="C20" s="15" t="s">
        <v>892</v>
      </c>
      <c r="D20" s="15" t="s">
        <v>68</v>
      </c>
      <c r="E20" s="20">
        <v>46523</v>
      </c>
      <c r="F20" s="21">
        <v>2135.87</v>
      </c>
      <c r="G20" s="22">
        <v>3.49E-2</v>
      </c>
      <c r="H20" s="115"/>
      <c r="I20" s="24"/>
    </row>
    <row r="21" spans="1:9" ht="12.95" customHeight="1">
      <c r="A21" s="18" t="s">
        <v>800</v>
      </c>
      <c r="B21" s="19" t="s">
        <v>801</v>
      </c>
      <c r="C21" s="15" t="s">
        <v>802</v>
      </c>
      <c r="D21" s="15" t="s">
        <v>97</v>
      </c>
      <c r="E21" s="20">
        <v>107006</v>
      </c>
      <c r="F21" s="21">
        <v>2129.9499999999998</v>
      </c>
      <c r="G21" s="22">
        <v>3.4799999999999998E-2</v>
      </c>
      <c r="H21" s="115"/>
      <c r="I21" s="24"/>
    </row>
    <row r="22" spans="1:9" ht="12.95" customHeight="1">
      <c r="A22" s="18" t="s">
        <v>69</v>
      </c>
      <c r="B22" s="19" t="s">
        <v>70</v>
      </c>
      <c r="C22" s="15" t="s">
        <v>71</v>
      </c>
      <c r="D22" s="15" t="s">
        <v>64</v>
      </c>
      <c r="E22" s="20">
        <v>198702</v>
      </c>
      <c r="F22" s="21">
        <v>2079.81</v>
      </c>
      <c r="G22" s="22">
        <v>3.4000000000000002E-2</v>
      </c>
      <c r="H22" s="115"/>
      <c r="I22" s="24"/>
    </row>
    <row r="23" spans="1:9" ht="12.95" customHeight="1">
      <c r="A23" s="18" t="s">
        <v>893</v>
      </c>
      <c r="B23" s="19" t="s">
        <v>894</v>
      </c>
      <c r="C23" s="15" t="s">
        <v>895</v>
      </c>
      <c r="D23" s="15" t="s">
        <v>104</v>
      </c>
      <c r="E23" s="20">
        <v>84088</v>
      </c>
      <c r="F23" s="21">
        <v>2033.16</v>
      </c>
      <c r="G23" s="22">
        <v>3.32E-2</v>
      </c>
      <c r="H23" s="115"/>
      <c r="I23" s="24"/>
    </row>
    <row r="24" spans="1:9" ht="12.95" customHeight="1">
      <c r="A24" s="18" t="s">
        <v>896</v>
      </c>
      <c r="B24" s="19" t="s">
        <v>897</v>
      </c>
      <c r="C24" s="15" t="s">
        <v>898</v>
      </c>
      <c r="D24" s="15" t="s">
        <v>346</v>
      </c>
      <c r="E24" s="20">
        <v>325271</v>
      </c>
      <c r="F24" s="21">
        <v>2031.32</v>
      </c>
      <c r="G24" s="22">
        <v>3.32E-2</v>
      </c>
      <c r="H24" s="115"/>
      <c r="I24" s="24"/>
    </row>
    <row r="25" spans="1:9" ht="12.95" customHeight="1">
      <c r="A25" s="18" t="s">
        <v>75</v>
      </c>
      <c r="B25" s="19" t="s">
        <v>76</v>
      </c>
      <c r="C25" s="15" t="s">
        <v>77</v>
      </c>
      <c r="D25" s="15" t="s">
        <v>78</v>
      </c>
      <c r="E25" s="20">
        <v>96749</v>
      </c>
      <c r="F25" s="21">
        <v>1907.89</v>
      </c>
      <c r="G25" s="22">
        <v>3.1199999999999999E-2</v>
      </c>
      <c r="H25" s="115"/>
      <c r="I25" s="24"/>
    </row>
    <row r="26" spans="1:9" ht="12.95" customHeight="1">
      <c r="A26" s="18" t="s">
        <v>899</v>
      </c>
      <c r="B26" s="19" t="s">
        <v>900</v>
      </c>
      <c r="C26" s="15" t="s">
        <v>901</v>
      </c>
      <c r="D26" s="15" t="s">
        <v>155</v>
      </c>
      <c r="E26" s="20">
        <v>631762</v>
      </c>
      <c r="F26" s="21">
        <v>1882.02</v>
      </c>
      <c r="G26" s="22">
        <v>3.0700000000000002E-2</v>
      </c>
      <c r="H26" s="115"/>
      <c r="I26" s="24"/>
    </row>
    <row r="27" spans="1:9" ht="12.95" customHeight="1">
      <c r="A27" s="18" t="s">
        <v>825</v>
      </c>
      <c r="B27" s="19" t="s">
        <v>826</v>
      </c>
      <c r="C27" s="15" t="s">
        <v>827</v>
      </c>
      <c r="D27" s="15" t="s">
        <v>111</v>
      </c>
      <c r="E27" s="20">
        <v>15603</v>
      </c>
      <c r="F27" s="21">
        <v>1857.23</v>
      </c>
      <c r="G27" s="22">
        <v>3.0300000000000001E-2</v>
      </c>
      <c r="H27" s="115"/>
      <c r="I27" s="24"/>
    </row>
    <row r="28" spans="1:9" ht="12.95" customHeight="1">
      <c r="A28" s="18" t="s">
        <v>469</v>
      </c>
      <c r="B28" s="19" t="s">
        <v>470</v>
      </c>
      <c r="C28" s="15" t="s">
        <v>471</v>
      </c>
      <c r="D28" s="15" t="s">
        <v>319</v>
      </c>
      <c r="E28" s="20">
        <v>170471</v>
      </c>
      <c r="F28" s="21">
        <v>1846.37</v>
      </c>
      <c r="G28" s="22">
        <v>3.0200000000000001E-2</v>
      </c>
      <c r="H28" s="115"/>
      <c r="I28" s="24"/>
    </row>
    <row r="29" spans="1:9" ht="12.95" customHeight="1">
      <c r="A29" s="18" t="s">
        <v>759</v>
      </c>
      <c r="B29" s="19" t="s">
        <v>760</v>
      </c>
      <c r="C29" s="15" t="s">
        <v>761</v>
      </c>
      <c r="D29" s="15" t="s">
        <v>762</v>
      </c>
      <c r="E29" s="20">
        <v>45721</v>
      </c>
      <c r="F29" s="21">
        <v>1800.9</v>
      </c>
      <c r="G29" s="22">
        <v>2.9399999999999999E-2</v>
      </c>
      <c r="H29" s="115"/>
      <c r="I29" s="24"/>
    </row>
    <row r="30" spans="1:9" ht="12.95" customHeight="1">
      <c r="A30" s="18" t="s">
        <v>486</v>
      </c>
      <c r="B30" s="19" t="s">
        <v>487</v>
      </c>
      <c r="C30" s="15" t="s">
        <v>488</v>
      </c>
      <c r="D30" s="15" t="s">
        <v>142</v>
      </c>
      <c r="E30" s="20">
        <v>10676</v>
      </c>
      <c r="F30" s="21">
        <v>1499.87</v>
      </c>
      <c r="G30" s="22">
        <v>2.4500000000000001E-2</v>
      </c>
      <c r="H30" s="115"/>
      <c r="I30" s="24"/>
    </row>
    <row r="31" spans="1:9" ht="12.95" customHeight="1">
      <c r="A31" s="18" t="s">
        <v>432</v>
      </c>
      <c r="B31" s="19" t="s">
        <v>433</v>
      </c>
      <c r="C31" s="15" t="s">
        <v>434</v>
      </c>
      <c r="D31" s="15" t="s">
        <v>272</v>
      </c>
      <c r="E31" s="20">
        <v>9974</v>
      </c>
      <c r="F31" s="21">
        <v>1419.7</v>
      </c>
      <c r="G31" s="22">
        <v>2.3199999999999998E-2</v>
      </c>
      <c r="H31" s="115"/>
      <c r="I31" s="24"/>
    </row>
    <row r="32" spans="1:9" ht="12.95" customHeight="1">
      <c r="A32" s="18" t="s">
        <v>791</v>
      </c>
      <c r="B32" s="19" t="s">
        <v>792</v>
      </c>
      <c r="C32" s="15" t="s">
        <v>793</v>
      </c>
      <c r="D32" s="15" t="s">
        <v>350</v>
      </c>
      <c r="E32" s="20">
        <v>59608</v>
      </c>
      <c r="F32" s="21">
        <v>1410.09</v>
      </c>
      <c r="G32" s="22">
        <v>2.3E-2</v>
      </c>
      <c r="H32" s="115"/>
      <c r="I32" s="24"/>
    </row>
    <row r="33" spans="1:9" ht="12.95" customHeight="1">
      <c r="A33" s="18" t="s">
        <v>83</v>
      </c>
      <c r="B33" s="19" t="s">
        <v>84</v>
      </c>
      <c r="C33" s="15" t="s">
        <v>85</v>
      </c>
      <c r="D33" s="15" t="s">
        <v>86</v>
      </c>
      <c r="E33" s="20">
        <v>301151</v>
      </c>
      <c r="F33" s="21">
        <v>1331.99</v>
      </c>
      <c r="G33" s="22">
        <v>2.18E-2</v>
      </c>
      <c r="H33" s="115"/>
      <c r="I33" s="24"/>
    </row>
    <row r="34" spans="1:9" ht="12.95" customHeight="1">
      <c r="A34" s="18" t="s">
        <v>300</v>
      </c>
      <c r="B34" s="19" t="s">
        <v>301</v>
      </c>
      <c r="C34" s="15" t="s">
        <v>302</v>
      </c>
      <c r="D34" s="15" t="s">
        <v>303</v>
      </c>
      <c r="E34" s="20">
        <v>30027</v>
      </c>
      <c r="F34" s="21">
        <v>1311.22</v>
      </c>
      <c r="G34" s="22">
        <v>2.1399999999999999E-2</v>
      </c>
      <c r="H34" s="115"/>
      <c r="I34" s="24"/>
    </row>
    <row r="35" spans="1:9" ht="12.95" customHeight="1">
      <c r="A35" s="18" t="s">
        <v>65</v>
      </c>
      <c r="B35" s="19" t="s">
        <v>66</v>
      </c>
      <c r="C35" s="15" t="s">
        <v>67</v>
      </c>
      <c r="D35" s="15" t="s">
        <v>68</v>
      </c>
      <c r="E35" s="20">
        <v>22290</v>
      </c>
      <c r="F35" s="21">
        <v>1230.19</v>
      </c>
      <c r="G35" s="22">
        <v>2.01E-2</v>
      </c>
      <c r="H35" s="115"/>
      <c r="I35" s="24"/>
    </row>
    <row r="36" spans="1:9" ht="12.95" customHeight="1">
      <c r="A36" s="18" t="s">
        <v>902</v>
      </c>
      <c r="B36" s="19" t="s">
        <v>903</v>
      </c>
      <c r="C36" s="15" t="s">
        <v>904</v>
      </c>
      <c r="D36" s="15" t="s">
        <v>558</v>
      </c>
      <c r="E36" s="20">
        <v>25010</v>
      </c>
      <c r="F36" s="21">
        <v>1162.0899999999999</v>
      </c>
      <c r="G36" s="22">
        <v>1.9E-2</v>
      </c>
      <c r="H36" s="115"/>
      <c r="I36" s="24"/>
    </row>
    <row r="37" spans="1:9" ht="12.95" customHeight="1">
      <c r="A37" s="5"/>
      <c r="B37" s="14" t="s">
        <v>165</v>
      </c>
      <c r="C37" s="15"/>
      <c r="D37" s="15"/>
      <c r="E37" s="15"/>
      <c r="F37" s="25">
        <v>57015.23</v>
      </c>
      <c r="G37" s="26">
        <v>0.93130000000000002</v>
      </c>
      <c r="H37" s="27"/>
      <c r="I37" s="28"/>
    </row>
    <row r="38" spans="1:9" ht="12.95" customHeight="1">
      <c r="A38" s="5"/>
      <c r="B38" s="29" t="s">
        <v>166</v>
      </c>
      <c r="C38" s="2"/>
      <c r="D38" s="2"/>
      <c r="E38" s="2"/>
      <c r="F38" s="27" t="s">
        <v>167</v>
      </c>
      <c r="G38" s="27" t="s">
        <v>167</v>
      </c>
      <c r="H38" s="27"/>
      <c r="I38" s="28"/>
    </row>
    <row r="39" spans="1:9" ht="12.95" customHeight="1">
      <c r="A39" s="5"/>
      <c r="B39" s="29" t="s">
        <v>165</v>
      </c>
      <c r="C39" s="2"/>
      <c r="D39" s="2"/>
      <c r="E39" s="2"/>
      <c r="F39" s="27" t="s">
        <v>167</v>
      </c>
      <c r="G39" s="27" t="s">
        <v>167</v>
      </c>
      <c r="H39" s="27"/>
      <c r="I39" s="28"/>
    </row>
    <row r="40" spans="1:9" ht="12.95" customHeight="1">
      <c r="A40" s="5"/>
      <c r="B40" s="29" t="s">
        <v>168</v>
      </c>
      <c r="C40" s="30"/>
      <c r="D40" s="2"/>
      <c r="E40" s="30"/>
      <c r="F40" s="25">
        <v>57015.23</v>
      </c>
      <c r="G40" s="26">
        <v>0.93130000000000002</v>
      </c>
      <c r="H40" s="27"/>
      <c r="I40" s="28"/>
    </row>
    <row r="41" spans="1:9" ht="12.95" customHeight="1">
      <c r="A41" s="5"/>
      <c r="B41" s="14" t="s">
        <v>178</v>
      </c>
      <c r="C41" s="15"/>
      <c r="D41" s="15"/>
      <c r="E41" s="15"/>
      <c r="F41" s="15"/>
      <c r="G41" s="15"/>
      <c r="H41" s="16"/>
      <c r="I41" s="17"/>
    </row>
    <row r="42" spans="1:9" ht="12.95" customHeight="1">
      <c r="A42" s="18" t="s">
        <v>179</v>
      </c>
      <c r="B42" s="19" t="s">
        <v>180</v>
      </c>
      <c r="C42" s="15"/>
      <c r="D42" s="15"/>
      <c r="E42" s="20"/>
      <c r="F42" s="21">
        <v>1260.6500000000001</v>
      </c>
      <c r="G42" s="22">
        <v>2.06E-2</v>
      </c>
      <c r="H42" s="258">
        <v>5.0380000000000001E-2</v>
      </c>
      <c r="I42" s="24"/>
    </row>
    <row r="43" spans="1:9" ht="12.95" customHeight="1">
      <c r="A43" s="5"/>
      <c r="B43" s="14" t="s">
        <v>165</v>
      </c>
      <c r="C43" s="15"/>
      <c r="D43" s="15"/>
      <c r="E43" s="15"/>
      <c r="F43" s="25">
        <v>1260.6500000000001</v>
      </c>
      <c r="G43" s="26">
        <v>2.06E-2</v>
      </c>
      <c r="H43" s="27"/>
      <c r="I43" s="28"/>
    </row>
    <row r="44" spans="1:9" ht="12.95" customHeight="1">
      <c r="A44" s="5"/>
      <c r="B44" s="29" t="s">
        <v>168</v>
      </c>
      <c r="C44" s="30"/>
      <c r="D44" s="2"/>
      <c r="E44" s="30"/>
      <c r="F44" s="25">
        <v>1260.6500000000001</v>
      </c>
      <c r="G44" s="26">
        <v>2.06E-2</v>
      </c>
      <c r="H44" s="27"/>
      <c r="I44" s="28"/>
    </row>
    <row r="45" spans="1:9" ht="12.95" customHeight="1">
      <c r="A45" s="5"/>
      <c r="B45" s="33" t="s">
        <v>181</v>
      </c>
      <c r="C45" s="31"/>
      <c r="D45" s="31"/>
      <c r="E45" s="31"/>
      <c r="F45" s="32"/>
      <c r="G45" s="32"/>
      <c r="H45" s="32"/>
      <c r="I45" s="17"/>
    </row>
    <row r="46" spans="1:9" ht="12.95" customHeight="1">
      <c r="A46" s="5"/>
      <c r="B46" s="14"/>
      <c r="C46" s="31"/>
      <c r="D46" s="31"/>
      <c r="E46" s="31"/>
      <c r="F46" s="32"/>
      <c r="G46" s="32"/>
      <c r="H46" s="32"/>
      <c r="I46" s="17"/>
    </row>
    <row r="47" spans="1:9" ht="12.95" customHeight="1">
      <c r="A47" s="5"/>
      <c r="B47" s="29" t="s">
        <v>182</v>
      </c>
      <c r="C47" s="2"/>
      <c r="D47" s="2"/>
      <c r="E47" s="2"/>
      <c r="F47" s="27" t="s">
        <v>167</v>
      </c>
      <c r="G47" s="27" t="s">
        <v>167</v>
      </c>
      <c r="H47" s="27"/>
      <c r="I47" s="28"/>
    </row>
    <row r="48" spans="1:9" ht="12.95" customHeight="1">
      <c r="A48" s="5"/>
      <c r="B48" s="14"/>
      <c r="C48" s="31"/>
      <c r="D48" s="31"/>
      <c r="E48" s="31"/>
      <c r="F48" s="32"/>
      <c r="G48" s="32"/>
      <c r="H48" s="32"/>
      <c r="I48" s="17"/>
    </row>
    <row r="49" spans="1:9" ht="12.95" customHeight="1">
      <c r="A49" s="5"/>
      <c r="B49" s="29" t="s">
        <v>183</v>
      </c>
      <c r="C49" s="2"/>
      <c r="D49" s="2"/>
      <c r="E49" s="2"/>
      <c r="F49" s="27" t="s">
        <v>167</v>
      </c>
      <c r="G49" s="27" t="s">
        <v>167</v>
      </c>
      <c r="H49" s="27"/>
      <c r="I49" s="28"/>
    </row>
    <row r="50" spans="1:9" ht="12.95" customHeight="1">
      <c r="A50" s="5"/>
      <c r="B50" s="14"/>
      <c r="C50" s="31"/>
      <c r="D50" s="31"/>
      <c r="E50" s="31"/>
      <c r="F50" s="32"/>
      <c r="G50" s="32"/>
      <c r="H50" s="32"/>
      <c r="I50" s="17"/>
    </row>
    <row r="51" spans="1:9" ht="12.95" customHeight="1">
      <c r="A51" s="5"/>
      <c r="B51" s="29" t="s">
        <v>184</v>
      </c>
      <c r="C51" s="2"/>
      <c r="D51" s="2"/>
      <c r="E51" s="2"/>
      <c r="F51" s="27" t="s">
        <v>167</v>
      </c>
      <c r="G51" s="27" t="s">
        <v>167</v>
      </c>
      <c r="H51" s="27"/>
      <c r="I51" s="28"/>
    </row>
    <row r="52" spans="1:9" ht="12.95" customHeight="1">
      <c r="A52" s="5"/>
      <c r="B52" s="14"/>
      <c r="C52" s="31"/>
      <c r="D52" s="31"/>
      <c r="E52" s="31"/>
      <c r="F52" s="32"/>
      <c r="G52" s="32"/>
      <c r="H52" s="32"/>
      <c r="I52" s="17"/>
    </row>
    <row r="53" spans="1:9" ht="12.95" customHeight="1">
      <c r="A53" s="5"/>
      <c r="B53" s="29" t="s">
        <v>185</v>
      </c>
      <c r="C53" s="2"/>
      <c r="D53" s="2"/>
      <c r="E53" s="2"/>
      <c r="F53" s="27" t="s">
        <v>167</v>
      </c>
      <c r="G53" s="27" t="s">
        <v>167</v>
      </c>
      <c r="H53" s="27"/>
      <c r="I53" s="28"/>
    </row>
    <row r="54" spans="1:9" ht="12.95" customHeight="1">
      <c r="A54" s="5"/>
      <c r="B54" s="14"/>
      <c r="C54" s="31"/>
      <c r="D54" s="31"/>
      <c r="E54" s="31"/>
      <c r="F54" s="32"/>
      <c r="G54" s="32"/>
      <c r="H54" s="32"/>
      <c r="I54" s="17"/>
    </row>
    <row r="55" spans="1:9" ht="12.95" customHeight="1">
      <c r="A55" s="5"/>
      <c r="B55" s="29" t="s">
        <v>186</v>
      </c>
      <c r="C55" s="30"/>
      <c r="D55" s="30"/>
      <c r="E55" s="30"/>
      <c r="F55" s="34" t="s">
        <v>167</v>
      </c>
      <c r="G55" s="34" t="s">
        <v>167</v>
      </c>
      <c r="H55" s="34"/>
      <c r="I55" s="28"/>
    </row>
    <row r="56" spans="1:9" ht="12.95" customHeight="1">
      <c r="A56" s="5"/>
      <c r="B56" s="14"/>
      <c r="C56" s="31"/>
      <c r="D56" s="31"/>
      <c r="E56" s="31"/>
      <c r="F56" s="32"/>
      <c r="G56" s="32"/>
      <c r="H56" s="32"/>
      <c r="I56" s="17"/>
    </row>
    <row r="57" spans="1:9" ht="12.95" customHeight="1">
      <c r="A57" s="5"/>
      <c r="B57" s="29" t="s">
        <v>168</v>
      </c>
      <c r="C57" s="35"/>
      <c r="D57" s="35"/>
      <c r="E57" s="35"/>
      <c r="F57" s="36" t="s">
        <v>167</v>
      </c>
      <c r="G57" s="36" t="s">
        <v>167</v>
      </c>
      <c r="H57" s="36"/>
      <c r="I57" s="28"/>
    </row>
    <row r="58" spans="1:9" ht="12.95" customHeight="1">
      <c r="A58" s="5"/>
      <c r="B58" s="29" t="s">
        <v>187</v>
      </c>
      <c r="C58" s="2"/>
      <c r="D58" s="2"/>
      <c r="E58" s="2"/>
      <c r="F58" s="27" t="s">
        <v>167</v>
      </c>
      <c r="G58" s="27" t="s">
        <v>167</v>
      </c>
      <c r="H58" s="27"/>
      <c r="I58" s="28"/>
    </row>
    <row r="59" spans="1:9" ht="12.95" customHeight="1">
      <c r="A59" s="5"/>
      <c r="B59" s="14"/>
      <c r="C59" s="31"/>
      <c r="D59" s="31"/>
      <c r="E59" s="31"/>
      <c r="F59" s="32"/>
      <c r="G59" s="32"/>
      <c r="H59" s="32"/>
      <c r="I59" s="17"/>
    </row>
    <row r="60" spans="1:9" ht="12.95" customHeight="1">
      <c r="A60" s="5"/>
      <c r="B60" s="29" t="s">
        <v>188</v>
      </c>
      <c r="C60" s="2"/>
      <c r="D60" s="2"/>
      <c r="E60" s="2"/>
      <c r="F60" s="27" t="s">
        <v>167</v>
      </c>
      <c r="G60" s="27" t="s">
        <v>167</v>
      </c>
      <c r="H60" s="27"/>
      <c r="I60" s="28"/>
    </row>
    <row r="61" spans="1:9" ht="12.95" customHeight="1">
      <c r="A61" s="5"/>
      <c r="B61" s="14"/>
      <c r="C61" s="31"/>
      <c r="D61" s="31"/>
      <c r="E61" s="31"/>
      <c r="F61" s="32"/>
      <c r="G61" s="32"/>
      <c r="H61" s="32"/>
      <c r="I61" s="17"/>
    </row>
    <row r="62" spans="1:9" ht="12.95" customHeight="1">
      <c r="A62" s="5"/>
      <c r="B62" s="29" t="s">
        <v>189</v>
      </c>
      <c r="C62" s="2"/>
      <c r="D62" s="2"/>
      <c r="E62" s="2"/>
      <c r="F62" s="27" t="s">
        <v>167</v>
      </c>
      <c r="G62" s="27" t="s">
        <v>167</v>
      </c>
      <c r="H62" s="27"/>
      <c r="I62" s="28"/>
    </row>
    <row r="63" spans="1:9" ht="12.95" customHeight="1">
      <c r="A63" s="5"/>
      <c r="B63" s="14"/>
      <c r="C63" s="31"/>
      <c r="D63" s="31"/>
      <c r="E63" s="31"/>
      <c r="F63" s="32"/>
      <c r="G63" s="32"/>
      <c r="H63" s="32"/>
      <c r="I63" s="17"/>
    </row>
    <row r="64" spans="1:9" ht="12.95" customHeight="1">
      <c r="A64" s="5"/>
      <c r="B64" s="29" t="s">
        <v>190</v>
      </c>
      <c r="C64" s="2"/>
      <c r="D64" s="2"/>
      <c r="E64" s="2"/>
      <c r="F64" s="27" t="s">
        <v>167</v>
      </c>
      <c r="G64" s="27" t="s">
        <v>167</v>
      </c>
      <c r="H64" s="27"/>
      <c r="I64" s="28"/>
    </row>
    <row r="65" spans="1:9" ht="12.95" customHeight="1">
      <c r="A65" s="5"/>
      <c r="B65" s="14"/>
      <c r="C65" s="31"/>
      <c r="D65" s="31"/>
      <c r="E65" s="31"/>
      <c r="F65" s="32"/>
      <c r="G65" s="32"/>
      <c r="H65" s="32"/>
      <c r="I65" s="17"/>
    </row>
    <row r="66" spans="1:9" ht="12.95" customHeight="1">
      <c r="A66" s="5"/>
      <c r="B66" s="29" t="s">
        <v>191</v>
      </c>
      <c r="C66" s="30"/>
      <c r="D66" s="30"/>
      <c r="E66" s="30"/>
      <c r="F66" s="34" t="s">
        <v>167</v>
      </c>
      <c r="G66" s="34" t="s">
        <v>167</v>
      </c>
      <c r="H66" s="34"/>
      <c r="I66" s="28"/>
    </row>
    <row r="67" spans="1:9" ht="12.95" customHeight="1">
      <c r="A67" s="5"/>
      <c r="B67" s="14"/>
      <c r="C67" s="31"/>
      <c r="D67" s="31"/>
      <c r="E67" s="31"/>
      <c r="F67" s="32"/>
      <c r="G67" s="32"/>
      <c r="H67" s="32"/>
      <c r="I67" s="17"/>
    </row>
    <row r="68" spans="1:9" ht="12.95" customHeight="1">
      <c r="A68" s="5"/>
      <c r="B68" s="29" t="s">
        <v>168</v>
      </c>
      <c r="C68" s="35"/>
      <c r="D68" s="35"/>
      <c r="E68" s="35"/>
      <c r="F68" s="36" t="s">
        <v>167</v>
      </c>
      <c r="G68" s="36" t="s">
        <v>167</v>
      </c>
      <c r="H68" s="36"/>
      <c r="I68" s="28"/>
    </row>
    <row r="69" spans="1:9" ht="12.95" customHeight="1">
      <c r="A69" s="5"/>
      <c r="B69" s="29" t="s">
        <v>169</v>
      </c>
      <c r="C69" s="2"/>
      <c r="D69" s="2"/>
      <c r="E69" s="2"/>
      <c r="F69" s="27" t="s">
        <v>167</v>
      </c>
      <c r="G69" s="27" t="s">
        <v>167</v>
      </c>
      <c r="H69" s="27"/>
      <c r="I69" s="28"/>
    </row>
    <row r="70" spans="1:9" ht="12.95" customHeight="1">
      <c r="A70" s="5"/>
      <c r="B70" s="14"/>
      <c r="C70" s="31"/>
      <c r="D70" s="31"/>
      <c r="E70" s="31"/>
      <c r="F70" s="32"/>
      <c r="G70" s="32"/>
      <c r="H70" s="32"/>
      <c r="I70" s="17"/>
    </row>
    <row r="71" spans="1:9" ht="12.95" customHeight="1">
      <c r="A71" s="5"/>
      <c r="B71" s="29" t="s">
        <v>416</v>
      </c>
      <c r="C71" s="2"/>
      <c r="D71" s="2"/>
      <c r="E71" s="2"/>
      <c r="F71" s="27" t="s">
        <v>167</v>
      </c>
      <c r="G71" s="27" t="s">
        <v>167</v>
      </c>
      <c r="H71" s="27"/>
      <c r="I71" s="28"/>
    </row>
    <row r="72" spans="1:9" ht="12.95" customHeight="1">
      <c r="A72" s="5"/>
      <c r="B72" s="14"/>
      <c r="C72" s="31"/>
      <c r="D72" s="31"/>
      <c r="E72" s="31"/>
      <c r="F72" s="32"/>
      <c r="G72" s="32"/>
      <c r="H72" s="32"/>
      <c r="I72" s="17"/>
    </row>
    <row r="73" spans="1:9" ht="12.95" customHeight="1">
      <c r="A73" s="5"/>
      <c r="B73" s="29" t="s">
        <v>417</v>
      </c>
      <c r="C73" s="2"/>
      <c r="D73" s="2"/>
      <c r="E73" s="2"/>
      <c r="F73" s="27" t="s">
        <v>167</v>
      </c>
      <c r="G73" s="27" t="s">
        <v>167</v>
      </c>
      <c r="H73" s="27"/>
      <c r="I73" s="28"/>
    </row>
    <row r="74" spans="1:9" ht="12.95" customHeight="1">
      <c r="A74" s="5"/>
      <c r="B74" s="14"/>
      <c r="C74" s="31"/>
      <c r="D74" s="31"/>
      <c r="E74" s="31"/>
      <c r="F74" s="32"/>
      <c r="G74" s="32"/>
      <c r="H74" s="32"/>
      <c r="I74" s="17"/>
    </row>
    <row r="75" spans="1:9" ht="12.95" customHeight="1">
      <c r="A75" s="5"/>
      <c r="B75" s="29" t="s">
        <v>418</v>
      </c>
      <c r="C75" s="2"/>
      <c r="D75" s="2"/>
      <c r="E75" s="2"/>
      <c r="F75" s="27" t="s">
        <v>167</v>
      </c>
      <c r="G75" s="27" t="s">
        <v>167</v>
      </c>
      <c r="H75" s="27"/>
      <c r="I75" s="28"/>
    </row>
    <row r="76" spans="1:9" ht="12.95" customHeight="1">
      <c r="A76" s="5"/>
      <c r="B76" s="14"/>
      <c r="C76" s="31"/>
      <c r="D76" s="31"/>
      <c r="E76" s="31"/>
      <c r="F76" s="32"/>
      <c r="G76" s="32"/>
      <c r="H76" s="32"/>
      <c r="I76" s="17"/>
    </row>
    <row r="77" spans="1:9" ht="12.95" customHeight="1">
      <c r="A77" s="5"/>
      <c r="B77" s="29" t="s">
        <v>419</v>
      </c>
      <c r="C77" s="2"/>
      <c r="D77" s="2"/>
      <c r="E77" s="2"/>
      <c r="F77" s="27" t="s">
        <v>167</v>
      </c>
      <c r="G77" s="27" t="s">
        <v>167</v>
      </c>
      <c r="H77" s="27"/>
      <c r="I77" s="28"/>
    </row>
    <row r="78" spans="1:9" ht="12.95" customHeight="1">
      <c r="A78" s="5"/>
      <c r="B78" s="14"/>
      <c r="C78" s="31"/>
      <c r="D78" s="31"/>
      <c r="E78" s="31"/>
      <c r="F78" s="32"/>
      <c r="G78" s="32"/>
      <c r="H78" s="32"/>
      <c r="I78" s="17"/>
    </row>
    <row r="79" spans="1:9" ht="12.95" customHeight="1">
      <c r="A79" s="5"/>
      <c r="B79" s="29" t="s">
        <v>168</v>
      </c>
      <c r="C79" s="30"/>
      <c r="D79" s="30"/>
      <c r="E79" s="30"/>
      <c r="F79" s="34" t="s">
        <v>167</v>
      </c>
      <c r="G79" s="34" t="s">
        <v>167</v>
      </c>
      <c r="H79" s="34"/>
      <c r="I79" s="28"/>
    </row>
    <row r="80" spans="1:9" ht="12.95" customHeight="1">
      <c r="A80" s="5"/>
      <c r="B80" s="29" t="s">
        <v>175</v>
      </c>
      <c r="C80" s="2"/>
      <c r="D80" s="2"/>
      <c r="E80" s="2"/>
      <c r="F80" s="27" t="s">
        <v>167</v>
      </c>
      <c r="G80" s="27" t="s">
        <v>167</v>
      </c>
      <c r="H80" s="27"/>
      <c r="I80" s="28"/>
    </row>
    <row r="81" spans="1:9" ht="12.95" customHeight="1">
      <c r="A81" s="5"/>
      <c r="B81" s="14"/>
      <c r="C81" s="31"/>
      <c r="D81" s="31"/>
      <c r="E81" s="31"/>
      <c r="F81" s="32"/>
      <c r="G81" s="32"/>
      <c r="H81" s="32"/>
      <c r="I81" s="17"/>
    </row>
    <row r="82" spans="1:9" ht="12.95" customHeight="1">
      <c r="A82" s="5"/>
      <c r="B82" s="29" t="s">
        <v>168</v>
      </c>
      <c r="C82" s="30"/>
      <c r="D82" s="30"/>
      <c r="E82" s="30"/>
      <c r="F82" s="34" t="s">
        <v>167</v>
      </c>
      <c r="G82" s="34" t="s">
        <v>167</v>
      </c>
      <c r="H82" s="34"/>
      <c r="I82" s="28"/>
    </row>
    <row r="83" spans="1:9" ht="12.95" customHeight="1">
      <c r="A83" s="5"/>
      <c r="B83" s="29" t="s">
        <v>192</v>
      </c>
      <c r="C83" s="37"/>
      <c r="D83" s="2"/>
      <c r="E83" s="30"/>
      <c r="F83" s="38">
        <v>2944.7</v>
      </c>
      <c r="G83" s="26">
        <v>4.8099999999999997E-2</v>
      </c>
      <c r="H83" s="27"/>
      <c r="I83" s="28"/>
    </row>
    <row r="84" spans="1:9" ht="12.95" customHeight="1" thickBot="1">
      <c r="A84" s="5"/>
      <c r="B84" s="39" t="s">
        <v>193</v>
      </c>
      <c r="C84" s="40"/>
      <c r="D84" s="40"/>
      <c r="E84" s="40"/>
      <c r="F84" s="41">
        <v>61220.58</v>
      </c>
      <c r="G84" s="42">
        <v>1</v>
      </c>
      <c r="H84" s="43"/>
      <c r="I84" s="44"/>
    </row>
    <row r="85" spans="1:9" ht="12.95" customHeight="1">
      <c r="A85" s="5"/>
      <c r="B85" s="344"/>
      <c r="C85" s="344"/>
      <c r="D85" s="344"/>
      <c r="E85" s="344"/>
      <c r="F85" s="344"/>
      <c r="G85" s="344"/>
      <c r="H85" s="344"/>
      <c r="I85" s="344"/>
    </row>
    <row r="86" spans="1:9" ht="12.95" customHeight="1">
      <c r="A86" s="5"/>
      <c r="B86" s="46" t="s">
        <v>194</v>
      </c>
      <c r="C86" s="5"/>
      <c r="D86" s="5"/>
      <c r="E86" s="5"/>
      <c r="F86" s="5"/>
      <c r="G86" s="5"/>
      <c r="H86" s="5"/>
      <c r="I86" s="5"/>
    </row>
    <row r="87" spans="1:9" ht="39.950000000000003" customHeight="1">
      <c r="A87" s="5"/>
      <c r="B87" s="47" t="s">
        <v>43</v>
      </c>
      <c r="C87" s="47" t="s">
        <v>195</v>
      </c>
      <c r="D87" s="47" t="s">
        <v>45</v>
      </c>
      <c r="E87" s="47" t="s">
        <v>46</v>
      </c>
      <c r="F87" s="47" t="s">
        <v>196</v>
      </c>
      <c r="G87" s="47" t="s">
        <v>197</v>
      </c>
      <c r="H87" s="47" t="s">
        <v>49</v>
      </c>
      <c r="I87" s="47" t="s">
        <v>50</v>
      </c>
    </row>
    <row r="88" spans="1:9" ht="12.95" customHeight="1">
      <c r="A88" s="5"/>
      <c r="B88" s="2" t="s">
        <v>113</v>
      </c>
      <c r="C88" s="2" t="s">
        <v>421</v>
      </c>
      <c r="D88" s="2" t="s">
        <v>60</v>
      </c>
      <c r="E88" s="48">
        <v>135000</v>
      </c>
      <c r="F88" s="49">
        <v>1421.42</v>
      </c>
      <c r="G88" s="50">
        <v>2.3199999999999998E-2</v>
      </c>
      <c r="H88" s="48"/>
      <c r="I88" s="48"/>
    </row>
    <row r="89" spans="1:9" ht="12.95" customHeight="1">
      <c r="A89" s="5"/>
      <c r="B89" s="2" t="s">
        <v>877</v>
      </c>
      <c r="C89" s="2" t="s">
        <v>421</v>
      </c>
      <c r="D89" s="2" t="s">
        <v>350</v>
      </c>
      <c r="E89" s="48">
        <v>22375</v>
      </c>
      <c r="F89" s="49">
        <v>1246.06</v>
      </c>
      <c r="G89" s="50">
        <v>2.0400000000000001E-2</v>
      </c>
      <c r="H89" s="48"/>
      <c r="I89" s="48"/>
    </row>
    <row r="90" spans="1:9" ht="12.95" customHeight="1">
      <c r="A90" s="5"/>
      <c r="B90" s="4"/>
      <c r="C90" s="345"/>
      <c r="D90" s="345"/>
      <c r="E90" s="345"/>
      <c r="F90" s="5"/>
      <c r="G90" s="5"/>
      <c r="H90" s="5"/>
      <c r="I90" s="5"/>
    </row>
    <row r="91" spans="1:9" ht="12.95" customHeight="1">
      <c r="A91" s="5"/>
      <c r="B91" s="4"/>
      <c r="C91" s="345"/>
      <c r="D91" s="345"/>
      <c r="E91" s="345"/>
      <c r="F91" s="5"/>
      <c r="G91" s="5"/>
      <c r="H91" s="5"/>
      <c r="I91" s="5"/>
    </row>
    <row r="92" spans="1:9" ht="12.95" customHeight="1">
      <c r="A92" s="5"/>
      <c r="B92" s="346"/>
      <c r="C92" s="346"/>
      <c r="D92" s="346"/>
      <c r="E92" s="346"/>
      <c r="F92" s="346"/>
      <c r="G92" s="346"/>
      <c r="H92" s="346"/>
      <c r="I92" s="346"/>
    </row>
    <row r="93" spans="1:9" ht="12.95" customHeight="1">
      <c r="A93" s="5"/>
      <c r="B93" s="346" t="s">
        <v>199</v>
      </c>
      <c r="C93" s="346"/>
      <c r="D93" s="346"/>
      <c r="E93" s="346"/>
      <c r="F93" s="346"/>
      <c r="G93" s="346"/>
      <c r="H93" s="346"/>
      <c r="I93" s="346"/>
    </row>
    <row r="94" spans="1:9" ht="12.95" customHeight="1">
      <c r="A94" s="5"/>
      <c r="B94" s="344" t="s">
        <v>200</v>
      </c>
      <c r="C94" s="344"/>
      <c r="D94" s="344"/>
      <c r="E94" s="344"/>
      <c r="F94" s="344"/>
      <c r="G94" s="344"/>
      <c r="H94" s="344"/>
      <c r="I94" s="344"/>
    </row>
    <row r="95" spans="1:9" ht="12.95" customHeight="1">
      <c r="A95" s="5"/>
      <c r="B95" s="344" t="s">
        <v>201</v>
      </c>
      <c r="C95" s="344"/>
      <c r="D95" s="344"/>
      <c r="E95" s="344"/>
      <c r="F95" s="344"/>
      <c r="G95" s="344"/>
      <c r="H95" s="344"/>
      <c r="I95" s="344"/>
    </row>
    <row r="96" spans="1:9" ht="12.95" customHeight="1">
      <c r="A96" s="5"/>
      <c r="B96" s="344" t="s">
        <v>202</v>
      </c>
      <c r="C96" s="344"/>
      <c r="D96" s="344"/>
      <c r="E96" s="344"/>
      <c r="F96" s="344"/>
      <c r="G96" s="344"/>
      <c r="H96" s="344"/>
      <c r="I96" s="344"/>
    </row>
    <row r="97" spans="1:9" ht="12.95" customHeight="1">
      <c r="A97" s="5"/>
      <c r="B97" s="344" t="s">
        <v>203</v>
      </c>
      <c r="C97" s="344"/>
      <c r="D97" s="344"/>
      <c r="E97" s="344"/>
      <c r="F97" s="344"/>
      <c r="G97" s="344"/>
      <c r="H97" s="344"/>
      <c r="I97" s="344"/>
    </row>
    <row r="98" spans="1:9" ht="12.95" customHeight="1">
      <c r="A98" s="5"/>
      <c r="B98" s="344" t="s">
        <v>204</v>
      </c>
      <c r="C98" s="344"/>
      <c r="D98" s="344"/>
      <c r="E98" s="344"/>
      <c r="F98" s="344"/>
      <c r="G98" s="344"/>
      <c r="H98" s="344"/>
      <c r="I98" s="344"/>
    </row>
    <row r="99" spans="1:9" ht="12.95" customHeight="1">
      <c r="A99" s="5"/>
      <c r="B99" s="344" t="s">
        <v>205</v>
      </c>
      <c r="C99" s="344"/>
      <c r="D99" s="344"/>
      <c r="E99" s="344"/>
      <c r="F99" s="344"/>
      <c r="G99" s="344"/>
      <c r="H99" s="344"/>
      <c r="I99" s="344"/>
    </row>
    <row r="100" spans="1:9" ht="15.75" thickBot="1"/>
    <row r="101" spans="1:9">
      <c r="B101" s="51" t="s">
        <v>206</v>
      </c>
      <c r="C101" s="52"/>
      <c r="D101" s="52"/>
      <c r="E101" s="52"/>
      <c r="F101" s="53"/>
      <c r="G101" s="54"/>
      <c r="H101" s="54"/>
      <c r="I101" s="55"/>
    </row>
    <row r="102" spans="1:9" ht="15.75" thickBot="1">
      <c r="B102" s="56" t="s">
        <v>207</v>
      </c>
      <c r="C102" s="57"/>
      <c r="D102" s="57"/>
      <c r="E102" s="58"/>
      <c r="F102" s="58"/>
      <c r="G102" s="57"/>
      <c r="H102" s="57"/>
      <c r="I102" s="59"/>
    </row>
    <row r="103" spans="1:9" ht="24">
      <c r="B103" s="342" t="s">
        <v>208</v>
      </c>
      <c r="C103" s="342" t="s">
        <v>209</v>
      </c>
      <c r="D103" s="60" t="s">
        <v>210</v>
      </c>
      <c r="E103" s="60" t="s">
        <v>210</v>
      </c>
      <c r="F103" s="60" t="s">
        <v>211</v>
      </c>
      <c r="G103" s="57"/>
      <c r="H103" s="57"/>
      <c r="I103" s="59"/>
    </row>
    <row r="104" spans="1:9" ht="15.75" thickBot="1">
      <c r="B104" s="343"/>
      <c r="C104" s="343"/>
      <c r="D104" s="61" t="s">
        <v>212</v>
      </c>
      <c r="E104" s="61" t="s">
        <v>213</v>
      </c>
      <c r="F104" s="61" t="s">
        <v>212</v>
      </c>
      <c r="G104" s="57"/>
      <c r="H104" s="57"/>
      <c r="I104" s="59"/>
    </row>
    <row r="105" spans="1:9" ht="15.75" thickBot="1">
      <c r="B105" s="62" t="s">
        <v>167</v>
      </c>
      <c r="C105" s="62" t="s">
        <v>167</v>
      </c>
      <c r="D105" s="62" t="s">
        <v>167</v>
      </c>
      <c r="E105" s="62" t="s">
        <v>167</v>
      </c>
      <c r="F105" s="62" t="s">
        <v>167</v>
      </c>
      <c r="G105" s="57"/>
      <c r="H105" s="57"/>
      <c r="I105" s="59"/>
    </row>
    <row r="106" spans="1:9">
      <c r="B106" s="56"/>
      <c r="C106" s="57"/>
      <c r="D106" s="58"/>
      <c r="E106" s="58"/>
      <c r="F106" s="57"/>
      <c r="G106" s="57"/>
      <c r="H106" s="57"/>
      <c r="I106" s="59"/>
    </row>
    <row r="107" spans="1:9" ht="15.75" thickBot="1">
      <c r="B107" s="56" t="s">
        <v>214</v>
      </c>
      <c r="C107" s="57"/>
      <c r="D107" s="58"/>
      <c r="E107" s="58"/>
      <c r="F107" s="57"/>
      <c r="G107" s="57"/>
      <c r="H107" s="57"/>
      <c r="I107" s="59"/>
    </row>
    <row r="108" spans="1:9">
      <c r="B108" s="63" t="s">
        <v>215</v>
      </c>
      <c r="C108" s="64"/>
      <c r="D108" s="65">
        <v>15.192</v>
      </c>
      <c r="E108" s="66"/>
      <c r="F108" s="57"/>
      <c r="G108" s="57"/>
      <c r="H108" s="57"/>
      <c r="I108" s="59"/>
    </row>
    <row r="109" spans="1:9">
      <c r="B109" s="67" t="s">
        <v>216</v>
      </c>
      <c r="C109" s="68"/>
      <c r="D109" s="69">
        <v>16.221</v>
      </c>
      <c r="E109" s="66"/>
      <c r="F109" s="57"/>
      <c r="G109" s="57"/>
      <c r="H109" s="57"/>
      <c r="I109" s="59"/>
    </row>
    <row r="110" spans="1:9">
      <c r="B110" s="67" t="s">
        <v>217</v>
      </c>
      <c r="C110" s="68"/>
      <c r="D110" s="69">
        <v>16.118400000000001</v>
      </c>
      <c r="E110" s="66"/>
      <c r="F110" s="57"/>
      <c r="G110" s="57"/>
      <c r="H110" s="57"/>
      <c r="I110" s="59"/>
    </row>
    <row r="111" spans="1:9" ht="15.75" thickBot="1">
      <c r="B111" s="70" t="s">
        <v>218</v>
      </c>
      <c r="C111" s="71"/>
      <c r="D111" s="72">
        <v>17.154399999999999</v>
      </c>
      <c r="E111" s="66"/>
      <c r="F111" s="57"/>
      <c r="G111" s="57"/>
      <c r="H111" s="57"/>
      <c r="I111" s="59"/>
    </row>
    <row r="112" spans="1:9">
      <c r="B112" s="73"/>
      <c r="C112" s="74"/>
      <c r="D112" s="75"/>
      <c r="E112" s="66"/>
      <c r="F112" s="57"/>
      <c r="G112" s="57"/>
      <c r="H112" s="57"/>
      <c r="I112" s="59"/>
    </row>
    <row r="113" spans="2:9" ht="15.75" thickBot="1">
      <c r="B113" s="56" t="s">
        <v>219</v>
      </c>
      <c r="C113" s="57"/>
      <c r="D113" s="66"/>
      <c r="E113" s="66"/>
      <c r="F113" s="57"/>
      <c r="G113" s="57"/>
      <c r="H113" s="57"/>
      <c r="I113" s="59"/>
    </row>
    <row r="114" spans="2:9">
      <c r="B114" s="63" t="s">
        <v>215</v>
      </c>
      <c r="C114" s="64"/>
      <c r="D114" s="65">
        <v>15.3392</v>
      </c>
      <c r="E114" s="66"/>
      <c r="F114" s="57"/>
      <c r="G114" s="57"/>
      <c r="H114" s="57"/>
      <c r="I114" s="59"/>
    </row>
    <row r="115" spans="2:9">
      <c r="B115" s="67" t="s">
        <v>216</v>
      </c>
      <c r="C115" s="68"/>
      <c r="D115" s="69">
        <v>16.3782</v>
      </c>
      <c r="E115" s="66"/>
      <c r="F115" s="57"/>
      <c r="G115" s="57"/>
      <c r="H115" s="57"/>
      <c r="I115" s="59"/>
    </row>
    <row r="116" spans="2:9">
      <c r="B116" s="67" t="s">
        <v>217</v>
      </c>
      <c r="C116" s="68"/>
      <c r="D116" s="69">
        <v>16.297799999999999</v>
      </c>
      <c r="E116" s="66"/>
      <c r="F116" s="57"/>
      <c r="G116" s="57"/>
      <c r="H116" s="57"/>
      <c r="I116" s="59"/>
    </row>
    <row r="117" spans="2:9" ht="15.75" thickBot="1">
      <c r="B117" s="70" t="s">
        <v>218</v>
      </c>
      <c r="C117" s="71"/>
      <c r="D117" s="72">
        <v>17.345400000000001</v>
      </c>
      <c r="E117" s="66"/>
      <c r="F117" s="57"/>
      <c r="G117" s="57"/>
      <c r="H117" s="57"/>
      <c r="I117" s="59"/>
    </row>
    <row r="118" spans="2:9">
      <c r="B118" s="76"/>
      <c r="C118" s="77"/>
      <c r="D118" s="78"/>
      <c r="E118" s="78"/>
      <c r="F118" s="66"/>
      <c r="G118" s="57"/>
      <c r="H118" s="57"/>
      <c r="I118" s="79"/>
    </row>
    <row r="119" spans="2:9">
      <c r="B119" s="56" t="s">
        <v>220</v>
      </c>
      <c r="C119" s="57"/>
      <c r="D119" s="78"/>
      <c r="E119" s="78"/>
      <c r="F119" s="80">
        <f>SUM(F87:F89)</f>
        <v>2667.48</v>
      </c>
      <c r="G119" s="57"/>
      <c r="H119" s="57"/>
      <c r="I119" s="79"/>
    </row>
    <row r="120" spans="2:9">
      <c r="B120" s="56" t="s">
        <v>221</v>
      </c>
      <c r="C120" s="57"/>
      <c r="D120" s="78"/>
      <c r="E120" s="78"/>
      <c r="F120" s="58" t="s">
        <v>222</v>
      </c>
      <c r="G120" s="57"/>
      <c r="H120" s="57"/>
      <c r="I120" s="79"/>
    </row>
    <row r="121" spans="2:9">
      <c r="B121" s="56" t="s">
        <v>223</v>
      </c>
      <c r="C121" s="57"/>
      <c r="D121" s="78"/>
      <c r="E121" s="78"/>
      <c r="F121" s="81" t="s">
        <v>1290</v>
      </c>
      <c r="G121" s="57"/>
      <c r="H121" s="57"/>
      <c r="I121" s="79"/>
    </row>
    <row r="122" spans="2:9">
      <c r="B122" s="56" t="s">
        <v>686</v>
      </c>
      <c r="C122" s="57"/>
      <c r="D122" s="78"/>
      <c r="E122" s="78"/>
      <c r="F122" s="58"/>
      <c r="G122" s="82"/>
      <c r="H122" s="57"/>
      <c r="I122" s="79"/>
    </row>
    <row r="123" spans="2:9" ht="24.75">
      <c r="B123" s="83" t="s">
        <v>225</v>
      </c>
      <c r="C123" s="84" t="s">
        <v>226</v>
      </c>
      <c r="D123" s="84" t="s">
        <v>227</v>
      </c>
      <c r="E123" s="78"/>
      <c r="F123" s="58"/>
      <c r="G123" s="82"/>
      <c r="H123" s="57"/>
      <c r="I123" s="79"/>
    </row>
    <row r="124" spans="2:9">
      <c r="B124" s="85" t="s">
        <v>228</v>
      </c>
      <c r="C124" s="86">
        <v>0</v>
      </c>
      <c r="D124" s="86">
        <v>0</v>
      </c>
      <c r="E124" s="78"/>
      <c r="F124" s="58"/>
      <c r="G124" s="82"/>
      <c r="H124" s="57"/>
      <c r="I124" s="79"/>
    </row>
    <row r="125" spans="2:9">
      <c r="B125" s="87" t="s">
        <v>229</v>
      </c>
      <c r="C125" s="86">
        <v>0</v>
      </c>
      <c r="D125" s="86">
        <v>0</v>
      </c>
      <c r="E125" s="78"/>
      <c r="F125" s="58"/>
      <c r="G125" s="82"/>
      <c r="H125" s="57"/>
      <c r="I125" s="79"/>
    </row>
    <row r="126" spans="2:9">
      <c r="B126" s="56"/>
      <c r="C126" s="57"/>
      <c r="D126" s="78"/>
      <c r="E126" s="78"/>
      <c r="F126" s="58"/>
      <c r="G126" s="82"/>
      <c r="H126" s="57"/>
      <c r="I126" s="79"/>
    </row>
    <row r="127" spans="2:9">
      <c r="B127" s="56" t="s">
        <v>905</v>
      </c>
      <c r="C127" s="57"/>
      <c r="D127" s="78"/>
      <c r="E127" s="78"/>
      <c r="F127" s="58" t="s">
        <v>222</v>
      </c>
      <c r="G127" s="82"/>
      <c r="H127" s="57"/>
      <c r="I127" s="79"/>
    </row>
    <row r="128" spans="2:9">
      <c r="B128" s="56" t="s">
        <v>231</v>
      </c>
      <c r="C128" s="57"/>
      <c r="D128" s="78"/>
      <c r="E128" s="78"/>
      <c r="F128" s="58" t="s">
        <v>222</v>
      </c>
      <c r="G128" s="88"/>
      <c r="H128" s="89"/>
      <c r="I128" s="79"/>
    </row>
    <row r="129" spans="2:9">
      <c r="B129" s="56" t="s">
        <v>232</v>
      </c>
      <c r="C129" s="57"/>
      <c r="D129" s="78"/>
      <c r="E129" s="78"/>
      <c r="F129" s="58" t="s">
        <v>222</v>
      </c>
      <c r="G129" s="57"/>
      <c r="H129" s="57"/>
      <c r="I129" s="79"/>
    </row>
    <row r="130" spans="2:9">
      <c r="B130" s="56" t="s">
        <v>1326</v>
      </c>
      <c r="C130" s="57"/>
      <c r="D130" s="78"/>
      <c r="E130" s="78"/>
      <c r="F130" s="78"/>
      <c r="G130" s="78"/>
      <c r="H130" s="57"/>
      <c r="I130" s="79"/>
    </row>
    <row r="131" spans="2:9">
      <c r="B131" s="56"/>
      <c r="C131" s="57"/>
      <c r="D131" s="78"/>
      <c r="E131" s="78"/>
      <c r="F131" s="57"/>
      <c r="G131" s="57"/>
      <c r="H131" s="57"/>
      <c r="I131" s="79"/>
    </row>
    <row r="132" spans="2:9">
      <c r="B132" s="56" t="s">
        <v>233</v>
      </c>
      <c r="F132" s="58" t="s">
        <v>222</v>
      </c>
      <c r="I132" s="90"/>
    </row>
    <row r="133" spans="2:9">
      <c r="B133" s="91"/>
      <c r="I133" s="90"/>
    </row>
    <row r="134" spans="2:9">
      <c r="B134" s="56" t="s">
        <v>569</v>
      </c>
      <c r="I134" s="90"/>
    </row>
    <row r="135" spans="2:9">
      <c r="B135" s="91"/>
      <c r="I135" s="90"/>
    </row>
    <row r="136" spans="2:9">
      <c r="B136" s="91" t="s">
        <v>241</v>
      </c>
      <c r="F136" s="58" t="s">
        <v>222</v>
      </c>
      <c r="I136" s="90"/>
    </row>
    <row r="137" spans="2:9">
      <c r="B137" s="91"/>
      <c r="I137" s="90"/>
    </row>
    <row r="138" spans="2:9" ht="15.75" thickBot="1">
      <c r="B138" s="91" t="s">
        <v>427</v>
      </c>
      <c r="I138" s="90"/>
    </row>
    <row r="139" spans="2:9" ht="24.75" thickBot="1">
      <c r="B139" s="125" t="s">
        <v>234</v>
      </c>
      <c r="C139" s="126" t="s">
        <v>235</v>
      </c>
      <c r="D139" s="103" t="s">
        <v>236</v>
      </c>
      <c r="E139" s="103" t="s">
        <v>237</v>
      </c>
      <c r="F139" s="103" t="s">
        <v>238</v>
      </c>
      <c r="G139" s="104" t="s">
        <v>239</v>
      </c>
      <c r="I139" s="90"/>
    </row>
    <row r="140" spans="2:9">
      <c r="B140" s="203" t="s">
        <v>880</v>
      </c>
      <c r="C140" s="204" t="s">
        <v>113</v>
      </c>
      <c r="D140" s="176" t="s">
        <v>421</v>
      </c>
      <c r="E140" s="177">
        <v>1060.1059</v>
      </c>
      <c r="F140" s="177">
        <v>1052.9000000000001</v>
      </c>
      <c r="G140" s="178">
        <v>283.34002500000003</v>
      </c>
      <c r="I140" s="90"/>
    </row>
    <row r="141" spans="2:9">
      <c r="B141" s="203" t="s">
        <v>880</v>
      </c>
      <c r="C141" s="204" t="s">
        <v>877</v>
      </c>
      <c r="D141" s="176" t="s">
        <v>421</v>
      </c>
      <c r="E141" s="177">
        <v>5107.30779575419</v>
      </c>
      <c r="F141" s="177">
        <v>5569</v>
      </c>
      <c r="G141" s="178">
        <v>290.72396879999997</v>
      </c>
      <c r="I141" s="90"/>
    </row>
    <row r="142" spans="2:9">
      <c r="B142" s="91"/>
      <c r="I142" s="90"/>
    </row>
    <row r="143" spans="2:9" ht="27.75" customHeight="1">
      <c r="B143" s="91" t="s">
        <v>1320</v>
      </c>
      <c r="I143" s="90"/>
    </row>
    <row r="144" spans="2:9">
      <c r="B144" s="91"/>
      <c r="I144" s="90"/>
    </row>
    <row r="145" spans="2:9" ht="15.75" thickBot="1">
      <c r="B145" s="91" t="s">
        <v>429</v>
      </c>
      <c r="I145" s="90"/>
    </row>
    <row r="146" spans="2:9" ht="60.75" thickBot="1">
      <c r="B146" s="125" t="s">
        <v>234</v>
      </c>
      <c r="C146" s="126" t="s">
        <v>242</v>
      </c>
      <c r="D146" s="103" t="s">
        <v>243</v>
      </c>
      <c r="E146" s="103" t="s">
        <v>430</v>
      </c>
      <c r="F146" s="103" t="s">
        <v>431</v>
      </c>
      <c r="G146" s="127" t="s">
        <v>246</v>
      </c>
      <c r="H146" s="105"/>
      <c r="I146" s="90"/>
    </row>
    <row r="147" spans="2:9" ht="15.75" thickBot="1">
      <c r="B147" s="134" t="s">
        <v>880</v>
      </c>
      <c r="C147" s="135">
        <v>11</v>
      </c>
      <c r="D147" s="136">
        <v>306</v>
      </c>
      <c r="E147" s="137">
        <v>68.097999999999999</v>
      </c>
      <c r="F147" s="137">
        <v>2512.9946654999999</v>
      </c>
      <c r="G147" s="138">
        <v>78.071195500000002</v>
      </c>
      <c r="H147" s="110"/>
      <c r="I147" s="90"/>
    </row>
    <row r="148" spans="2:9">
      <c r="B148" s="91"/>
      <c r="I148" s="90"/>
    </row>
    <row r="149" spans="2:9">
      <c r="B149" s="111" t="s">
        <v>1311</v>
      </c>
      <c r="I149" s="90"/>
    </row>
    <row r="150" spans="2:9">
      <c r="B150" s="111"/>
      <c r="I150" s="90"/>
    </row>
    <row r="151" spans="2:9">
      <c r="B151" s="111" t="s">
        <v>1312</v>
      </c>
      <c r="I151" s="90"/>
    </row>
    <row r="152" spans="2:9">
      <c r="B152" s="76"/>
      <c r="I152" s="90"/>
    </row>
    <row r="153" spans="2:9">
      <c r="B153" s="111" t="s">
        <v>1318</v>
      </c>
      <c r="I153" s="90"/>
    </row>
    <row r="154" spans="2:9">
      <c r="B154" s="76"/>
      <c r="I154" s="90"/>
    </row>
    <row r="155" spans="2:9">
      <c r="B155" s="111" t="s">
        <v>1319</v>
      </c>
      <c r="I155" s="90"/>
    </row>
    <row r="156" spans="2:9" ht="15.75" thickBot="1">
      <c r="B156" s="111"/>
      <c r="I156" s="90"/>
    </row>
    <row r="157" spans="2:9" ht="48.75" thickBot="1">
      <c r="B157" s="125" t="s">
        <v>234</v>
      </c>
      <c r="C157" s="126" t="s">
        <v>242</v>
      </c>
      <c r="D157" s="103" t="s">
        <v>243</v>
      </c>
      <c r="E157" s="103" t="s">
        <v>244</v>
      </c>
      <c r="F157" s="103" t="s">
        <v>245</v>
      </c>
      <c r="G157" s="104" t="s">
        <v>246</v>
      </c>
      <c r="I157" s="90"/>
    </row>
    <row r="158" spans="2:9" ht="15.75" thickBot="1">
      <c r="B158" s="128" t="s">
        <v>880</v>
      </c>
      <c r="C158" s="129">
        <v>459</v>
      </c>
      <c r="D158" s="107">
        <v>459</v>
      </c>
      <c r="E158" s="108">
        <v>98.962236000000019</v>
      </c>
      <c r="F158" s="108">
        <v>160.68580200000002</v>
      </c>
      <c r="G158" s="109">
        <v>61.723565999999998</v>
      </c>
      <c r="I158" s="90"/>
    </row>
    <row r="159" spans="2:9">
      <c r="B159" s="111"/>
      <c r="I159" s="90"/>
    </row>
    <row r="160" spans="2:9">
      <c r="B160" s="111" t="s">
        <v>1315</v>
      </c>
      <c r="I160" s="90"/>
    </row>
    <row r="161" spans="2:9">
      <c r="B161" s="111"/>
      <c r="I161" s="90"/>
    </row>
    <row r="162" spans="2:9">
      <c r="B162" s="111" t="s">
        <v>1316</v>
      </c>
      <c r="I162" s="90"/>
    </row>
    <row r="163" spans="2:9">
      <c r="B163" s="111"/>
      <c r="I163" s="90"/>
    </row>
    <row r="164" spans="2:9">
      <c r="B164" s="111" t="s">
        <v>247</v>
      </c>
      <c r="I164" s="90"/>
    </row>
    <row r="165" spans="2:9">
      <c r="B165" s="111"/>
      <c r="I165" s="90"/>
    </row>
    <row r="166" spans="2:9">
      <c r="B166" s="111" t="s">
        <v>248</v>
      </c>
      <c r="I166" s="90"/>
    </row>
    <row r="167" spans="2:9" ht="15.75" thickBot="1">
      <c r="B167" s="112"/>
      <c r="C167" s="113"/>
      <c r="D167" s="113"/>
      <c r="E167" s="113"/>
      <c r="F167" s="113"/>
      <c r="G167" s="113"/>
      <c r="H167" s="113"/>
      <c r="I167" s="114"/>
    </row>
    <row r="170" spans="2:9" ht="75">
      <c r="B170" s="230" t="s">
        <v>1347</v>
      </c>
    </row>
    <row r="181" spans="2:2">
      <c r="B181" s="228" t="s">
        <v>1328</v>
      </c>
    </row>
    <row r="182" spans="2:2" ht="15.75">
      <c r="B182" s="229" t="s">
        <v>1346</v>
      </c>
    </row>
    <row r="183" spans="2:2" ht="15.75">
      <c r="B183" s="209" t="s">
        <v>1330</v>
      </c>
    </row>
  </sheetData>
  <mergeCells count="13">
    <mergeCell ref="B103:B104"/>
    <mergeCell ref="C103:C104"/>
    <mergeCell ref="B85:I85"/>
    <mergeCell ref="C90:E90"/>
    <mergeCell ref="C91:E91"/>
    <mergeCell ref="B92:I92"/>
    <mergeCell ref="B93:I93"/>
    <mergeCell ref="B94:I94"/>
    <mergeCell ref="B95:I95"/>
    <mergeCell ref="B96:I96"/>
    <mergeCell ref="B97:I97"/>
    <mergeCell ref="B98:I98"/>
    <mergeCell ref="B99:I99"/>
  </mergeCells>
  <hyperlinks>
    <hyperlink ref="A1" location="ITIFEF" display="ITIFEF" xr:uid="{9E4DD418-F2FD-4E3D-B70D-537361E9E5DB}"/>
    <hyperlink ref="B3" location="ITIFocusedFund" display="ITI Focused Fund" xr:uid="{C4E27DFE-F86B-470D-807A-A5894E36DBA5}"/>
  </hyperlinks>
  <pageMargins left="0" right="0" top="0" bottom="0" header="0" footer="0"/>
  <pageSetup orientation="landscape"/>
  <headerFooter>
    <oddFooter xml:space="preserve">&amp;C_x000D_&amp;1#&amp;"Aptos"&amp;10&amp;K000000  For internal use only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6324-B250-4DC7-815C-87D5E71A746A}">
  <sheetPr codeName="Sheet11">
    <outlinePr summaryBelow="0"/>
  </sheetPr>
  <dimension ref="A1:I162"/>
  <sheetViews>
    <sheetView workbookViewId="0"/>
  </sheetViews>
  <sheetFormatPr defaultRowHeight="15"/>
  <cols>
    <col min="1" max="1" width="9.285156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285156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285156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285156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285156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285156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285156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285156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285156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285156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285156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285156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285156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285156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285156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285156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285156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285156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285156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285156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285156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285156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285156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285156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285156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285156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285156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285156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285156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285156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285156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285156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285156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285156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285156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285156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285156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285156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285156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285156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285156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285156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285156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285156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285156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285156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285156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285156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285156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285156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285156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285156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285156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285156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285156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285156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285156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285156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285156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285156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285156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285156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285156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285156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19</v>
      </c>
      <c r="B1" s="4"/>
      <c r="C1" s="5"/>
      <c r="D1" s="5"/>
      <c r="E1" s="5"/>
      <c r="F1" s="5"/>
      <c r="G1" s="5"/>
      <c r="H1" s="5"/>
      <c r="I1" s="5"/>
    </row>
    <row r="2" spans="1:9" ht="26.1" customHeight="1">
      <c r="A2" s="5"/>
      <c r="B2" s="6" t="s">
        <v>40</v>
      </c>
      <c r="C2" s="5"/>
      <c r="D2" s="5"/>
      <c r="E2" s="5"/>
      <c r="F2" s="5"/>
      <c r="G2" s="5"/>
      <c r="H2" s="5"/>
      <c r="I2" s="5"/>
    </row>
    <row r="3" spans="1:9" ht="12.95" customHeight="1">
      <c r="A3" s="5"/>
      <c r="B3" s="4" t="s">
        <v>20</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250</v>
      </c>
      <c r="B9" s="19" t="s">
        <v>251</v>
      </c>
      <c r="C9" s="15" t="s">
        <v>252</v>
      </c>
      <c r="D9" s="15" t="s">
        <v>60</v>
      </c>
      <c r="E9" s="20">
        <v>173327</v>
      </c>
      <c r="F9" s="21">
        <v>2487.94</v>
      </c>
      <c r="G9" s="22">
        <v>6.7699999999999996E-2</v>
      </c>
      <c r="H9" s="115"/>
      <c r="I9" s="24"/>
    </row>
    <row r="10" spans="1:9" ht="12.95" customHeight="1">
      <c r="A10" s="18" t="s">
        <v>57</v>
      </c>
      <c r="B10" s="19" t="s">
        <v>58</v>
      </c>
      <c r="C10" s="15" t="s">
        <v>59</v>
      </c>
      <c r="D10" s="15" t="s">
        <v>60</v>
      </c>
      <c r="E10" s="20">
        <v>303398</v>
      </c>
      <c r="F10" s="21">
        <v>2269.87</v>
      </c>
      <c r="G10" s="22">
        <v>6.1800000000000001E-2</v>
      </c>
      <c r="H10" s="115"/>
      <c r="I10" s="24"/>
    </row>
    <row r="11" spans="1:9" ht="12.95" customHeight="1">
      <c r="A11" s="18" t="s">
        <v>75</v>
      </c>
      <c r="B11" s="19" t="s">
        <v>76</v>
      </c>
      <c r="C11" s="15" t="s">
        <v>77</v>
      </c>
      <c r="D11" s="15" t="s">
        <v>78</v>
      </c>
      <c r="E11" s="20">
        <v>109967</v>
      </c>
      <c r="F11" s="21">
        <v>2168.5500000000002</v>
      </c>
      <c r="G11" s="22">
        <v>5.8999999999999997E-2</v>
      </c>
      <c r="H11" s="115"/>
      <c r="I11" s="24"/>
    </row>
    <row r="12" spans="1:9" ht="12.95" customHeight="1">
      <c r="A12" s="18" t="s">
        <v>273</v>
      </c>
      <c r="B12" s="19" t="s">
        <v>274</v>
      </c>
      <c r="C12" s="15" t="s">
        <v>275</v>
      </c>
      <c r="D12" s="15" t="s">
        <v>60</v>
      </c>
      <c r="E12" s="20">
        <v>173090</v>
      </c>
      <c r="F12" s="21">
        <v>1778.33</v>
      </c>
      <c r="G12" s="22">
        <v>4.8399999999999999E-2</v>
      </c>
      <c r="H12" s="115"/>
      <c r="I12" s="24"/>
    </row>
    <row r="13" spans="1:9" ht="12.95" customHeight="1">
      <c r="A13" s="18" t="s">
        <v>256</v>
      </c>
      <c r="B13" s="19" t="s">
        <v>257</v>
      </c>
      <c r="C13" s="15" t="s">
        <v>258</v>
      </c>
      <c r="D13" s="15" t="s">
        <v>259</v>
      </c>
      <c r="E13" s="20">
        <v>131053</v>
      </c>
      <c r="F13" s="21">
        <v>1713.91</v>
      </c>
      <c r="G13" s="22">
        <v>4.6600000000000003E-2</v>
      </c>
      <c r="H13" s="115"/>
      <c r="I13" s="24"/>
    </row>
    <row r="14" spans="1:9" ht="12.95" customHeight="1">
      <c r="A14" s="18" t="s">
        <v>280</v>
      </c>
      <c r="B14" s="19" t="s">
        <v>281</v>
      </c>
      <c r="C14" s="15" t="s">
        <v>282</v>
      </c>
      <c r="D14" s="15" t="s">
        <v>60</v>
      </c>
      <c r="E14" s="20">
        <v>133692</v>
      </c>
      <c r="F14" s="21">
        <v>1643.74</v>
      </c>
      <c r="G14" s="22">
        <v>4.4699999999999997E-2</v>
      </c>
      <c r="H14" s="115"/>
      <c r="I14" s="24"/>
    </row>
    <row r="15" spans="1:9" ht="12.95" customHeight="1">
      <c r="A15" s="18" t="s">
        <v>759</v>
      </c>
      <c r="B15" s="19" t="s">
        <v>760</v>
      </c>
      <c r="C15" s="15" t="s">
        <v>761</v>
      </c>
      <c r="D15" s="15" t="s">
        <v>762</v>
      </c>
      <c r="E15" s="20">
        <v>41720</v>
      </c>
      <c r="F15" s="21">
        <v>1643.31</v>
      </c>
      <c r="G15" s="22">
        <v>4.4699999999999997E-2</v>
      </c>
      <c r="H15" s="115"/>
      <c r="I15" s="24"/>
    </row>
    <row r="16" spans="1:9" ht="12.95" customHeight="1">
      <c r="A16" s="18" t="s">
        <v>253</v>
      </c>
      <c r="B16" s="19" t="s">
        <v>254</v>
      </c>
      <c r="C16" s="15" t="s">
        <v>255</v>
      </c>
      <c r="D16" s="15" t="s">
        <v>64</v>
      </c>
      <c r="E16" s="20">
        <v>133234</v>
      </c>
      <c r="F16" s="21">
        <v>1520.47</v>
      </c>
      <c r="G16" s="22">
        <v>4.1399999999999999E-2</v>
      </c>
      <c r="H16" s="115"/>
      <c r="I16" s="24"/>
    </row>
    <row r="17" spans="1:9" ht="12.95" customHeight="1">
      <c r="A17" s="18" t="s">
        <v>269</v>
      </c>
      <c r="B17" s="19" t="s">
        <v>270</v>
      </c>
      <c r="C17" s="15" t="s">
        <v>271</v>
      </c>
      <c r="D17" s="15" t="s">
        <v>272</v>
      </c>
      <c r="E17" s="20">
        <v>33578</v>
      </c>
      <c r="F17" s="21">
        <v>1141.1500000000001</v>
      </c>
      <c r="G17" s="22">
        <v>3.1099999999999999E-2</v>
      </c>
      <c r="H17" s="115"/>
      <c r="I17" s="24"/>
    </row>
    <row r="18" spans="1:9" ht="12.95" customHeight="1">
      <c r="A18" s="18" t="s">
        <v>656</v>
      </c>
      <c r="B18" s="19" t="s">
        <v>657</v>
      </c>
      <c r="C18" s="15" t="s">
        <v>658</v>
      </c>
      <c r="D18" s="15" t="s">
        <v>60</v>
      </c>
      <c r="E18" s="20">
        <v>265357</v>
      </c>
      <c r="F18" s="21">
        <v>1035.69</v>
      </c>
      <c r="G18" s="22">
        <v>2.8199999999999999E-2</v>
      </c>
      <c r="H18" s="115"/>
      <c r="I18" s="24"/>
    </row>
    <row r="19" spans="1:9" ht="12.95" customHeight="1">
      <c r="A19" s="18" t="s">
        <v>87</v>
      </c>
      <c r="B19" s="19" t="s">
        <v>88</v>
      </c>
      <c r="C19" s="15" t="s">
        <v>89</v>
      </c>
      <c r="D19" s="15" t="s">
        <v>90</v>
      </c>
      <c r="E19" s="20">
        <v>335877</v>
      </c>
      <c r="F19" s="21">
        <v>1015.86</v>
      </c>
      <c r="G19" s="22">
        <v>2.76E-2</v>
      </c>
      <c r="H19" s="115"/>
      <c r="I19" s="24"/>
    </row>
    <row r="20" spans="1:9" ht="12.95" customHeight="1">
      <c r="A20" s="18" t="s">
        <v>906</v>
      </c>
      <c r="B20" s="19" t="s">
        <v>907</v>
      </c>
      <c r="C20" s="15" t="s">
        <v>908</v>
      </c>
      <c r="D20" s="15" t="s">
        <v>155</v>
      </c>
      <c r="E20" s="20">
        <v>168940</v>
      </c>
      <c r="F20" s="21">
        <v>937.03</v>
      </c>
      <c r="G20" s="22">
        <v>2.5499999999999998E-2</v>
      </c>
      <c r="H20" s="115"/>
      <c r="I20" s="24"/>
    </row>
    <row r="21" spans="1:9" ht="12.95" customHeight="1">
      <c r="A21" s="18" t="s">
        <v>304</v>
      </c>
      <c r="B21" s="19" t="s">
        <v>305</v>
      </c>
      <c r="C21" s="15" t="s">
        <v>306</v>
      </c>
      <c r="D21" s="15" t="s">
        <v>64</v>
      </c>
      <c r="E21" s="20">
        <v>47850</v>
      </c>
      <c r="F21" s="21">
        <v>885.18</v>
      </c>
      <c r="G21" s="22">
        <v>2.41E-2</v>
      </c>
      <c r="H21" s="115"/>
      <c r="I21" s="24"/>
    </row>
    <row r="22" spans="1:9" ht="12.95" customHeight="1">
      <c r="A22" s="18" t="s">
        <v>800</v>
      </c>
      <c r="B22" s="19" t="s">
        <v>801</v>
      </c>
      <c r="C22" s="15" t="s">
        <v>802</v>
      </c>
      <c r="D22" s="15" t="s">
        <v>97</v>
      </c>
      <c r="E22" s="20">
        <v>43303</v>
      </c>
      <c r="F22" s="21">
        <v>861.95</v>
      </c>
      <c r="G22" s="22">
        <v>2.35E-2</v>
      </c>
      <c r="H22" s="115"/>
      <c r="I22" s="24"/>
    </row>
    <row r="23" spans="1:9" ht="12.95" customHeight="1">
      <c r="A23" s="18" t="s">
        <v>294</v>
      </c>
      <c r="B23" s="19" t="s">
        <v>295</v>
      </c>
      <c r="C23" s="15" t="s">
        <v>296</v>
      </c>
      <c r="D23" s="15" t="s">
        <v>142</v>
      </c>
      <c r="E23" s="20">
        <v>17526</v>
      </c>
      <c r="F23" s="21">
        <v>854.43</v>
      </c>
      <c r="G23" s="22">
        <v>2.3300000000000001E-2</v>
      </c>
      <c r="H23" s="115"/>
      <c r="I23" s="24"/>
    </row>
    <row r="24" spans="1:9" ht="12.95" customHeight="1">
      <c r="A24" s="18" t="s">
        <v>785</v>
      </c>
      <c r="B24" s="19" t="s">
        <v>786</v>
      </c>
      <c r="C24" s="15" t="s">
        <v>787</v>
      </c>
      <c r="D24" s="15" t="s">
        <v>155</v>
      </c>
      <c r="E24" s="20">
        <v>244894</v>
      </c>
      <c r="F24" s="21">
        <v>850.39</v>
      </c>
      <c r="G24" s="22">
        <v>2.3099999999999999E-2</v>
      </c>
      <c r="H24" s="115"/>
      <c r="I24" s="24"/>
    </row>
    <row r="25" spans="1:9" ht="12.95" customHeight="1">
      <c r="A25" s="18" t="s">
        <v>79</v>
      </c>
      <c r="B25" s="19" t="s">
        <v>80</v>
      </c>
      <c r="C25" s="15" t="s">
        <v>81</v>
      </c>
      <c r="D25" s="15" t="s">
        <v>82</v>
      </c>
      <c r="E25" s="20">
        <v>43056</v>
      </c>
      <c r="F25" s="21">
        <v>730.45</v>
      </c>
      <c r="G25" s="22">
        <v>1.9900000000000001E-2</v>
      </c>
      <c r="H25" s="115"/>
      <c r="I25" s="24"/>
    </row>
    <row r="26" spans="1:9" ht="12.95" customHeight="1">
      <c r="A26" s="18" t="s">
        <v>69</v>
      </c>
      <c r="B26" s="19" t="s">
        <v>70</v>
      </c>
      <c r="C26" s="15" t="s">
        <v>71</v>
      </c>
      <c r="D26" s="15" t="s">
        <v>64</v>
      </c>
      <c r="E26" s="20">
        <v>65225</v>
      </c>
      <c r="F26" s="21">
        <v>682.71</v>
      </c>
      <c r="G26" s="22">
        <v>1.8599999999999998E-2</v>
      </c>
      <c r="H26" s="115"/>
      <c r="I26" s="24"/>
    </row>
    <row r="27" spans="1:9" ht="12.95" customHeight="1">
      <c r="A27" s="18" t="s">
        <v>283</v>
      </c>
      <c r="B27" s="19" t="s">
        <v>284</v>
      </c>
      <c r="C27" s="15" t="s">
        <v>285</v>
      </c>
      <c r="D27" s="15" t="s">
        <v>64</v>
      </c>
      <c r="E27" s="20">
        <v>110955</v>
      </c>
      <c r="F27" s="21">
        <v>675.33</v>
      </c>
      <c r="G27" s="22">
        <v>1.84E-2</v>
      </c>
      <c r="H27" s="115"/>
      <c r="I27" s="24"/>
    </row>
    <row r="28" spans="1:9" ht="12.95" customHeight="1">
      <c r="A28" s="18" t="s">
        <v>587</v>
      </c>
      <c r="B28" s="19" t="s">
        <v>588</v>
      </c>
      <c r="C28" s="15" t="s">
        <v>589</v>
      </c>
      <c r="D28" s="15" t="s">
        <v>128</v>
      </c>
      <c r="E28" s="20">
        <v>68904</v>
      </c>
      <c r="F28" s="21">
        <v>671.44</v>
      </c>
      <c r="G28" s="22">
        <v>1.83E-2</v>
      </c>
      <c r="H28" s="115"/>
      <c r="I28" s="24"/>
    </row>
    <row r="29" spans="1:9" ht="12.95" customHeight="1">
      <c r="A29" s="18" t="s">
        <v>825</v>
      </c>
      <c r="B29" s="19" t="s">
        <v>826</v>
      </c>
      <c r="C29" s="15" t="s">
        <v>827</v>
      </c>
      <c r="D29" s="15" t="s">
        <v>111</v>
      </c>
      <c r="E29" s="20">
        <v>5328</v>
      </c>
      <c r="F29" s="21">
        <v>634.19000000000005</v>
      </c>
      <c r="G29" s="22">
        <v>1.7299999999999999E-2</v>
      </c>
      <c r="H29" s="115"/>
      <c r="I29" s="24"/>
    </row>
    <row r="30" spans="1:9" ht="12.95" customHeight="1">
      <c r="A30" s="18" t="s">
        <v>909</v>
      </c>
      <c r="B30" s="19" t="s">
        <v>910</v>
      </c>
      <c r="C30" s="15" t="s">
        <v>911</v>
      </c>
      <c r="D30" s="15" t="s">
        <v>329</v>
      </c>
      <c r="E30" s="20">
        <v>67224</v>
      </c>
      <c r="F30" s="21">
        <v>630.49</v>
      </c>
      <c r="G30" s="22">
        <v>1.72E-2</v>
      </c>
      <c r="H30" s="115"/>
      <c r="I30" s="24"/>
    </row>
    <row r="31" spans="1:9" ht="12.95" customHeight="1">
      <c r="A31" s="18" t="s">
        <v>846</v>
      </c>
      <c r="B31" s="19" t="s">
        <v>847</v>
      </c>
      <c r="C31" s="15" t="s">
        <v>848</v>
      </c>
      <c r="D31" s="15" t="s">
        <v>558</v>
      </c>
      <c r="E31" s="20">
        <v>159136</v>
      </c>
      <c r="F31" s="21">
        <v>617.21</v>
      </c>
      <c r="G31" s="22">
        <v>1.6799999999999999E-2</v>
      </c>
      <c r="H31" s="115"/>
      <c r="I31" s="24"/>
    </row>
    <row r="32" spans="1:9" ht="12.95" customHeight="1">
      <c r="A32" s="18" t="s">
        <v>372</v>
      </c>
      <c r="B32" s="19" t="s">
        <v>373</v>
      </c>
      <c r="C32" s="15" t="s">
        <v>374</v>
      </c>
      <c r="D32" s="15" t="s">
        <v>289</v>
      </c>
      <c r="E32" s="20">
        <v>6609</v>
      </c>
      <c r="F32" s="21">
        <v>591.97</v>
      </c>
      <c r="G32" s="22">
        <v>1.61E-2</v>
      </c>
      <c r="H32" s="115"/>
      <c r="I32" s="24"/>
    </row>
    <row r="33" spans="1:9" ht="12.95" customHeight="1">
      <c r="A33" s="18" t="s">
        <v>912</v>
      </c>
      <c r="B33" s="19" t="s">
        <v>913</v>
      </c>
      <c r="C33" s="15" t="s">
        <v>914</v>
      </c>
      <c r="D33" s="15" t="s">
        <v>643</v>
      </c>
      <c r="E33" s="20">
        <v>44643</v>
      </c>
      <c r="F33" s="21">
        <v>566.97</v>
      </c>
      <c r="G33" s="22">
        <v>1.54E-2</v>
      </c>
      <c r="H33" s="115"/>
      <c r="I33" s="24"/>
    </row>
    <row r="34" spans="1:9" ht="12.95" customHeight="1">
      <c r="A34" s="18" t="s">
        <v>915</v>
      </c>
      <c r="B34" s="19" t="s">
        <v>916</v>
      </c>
      <c r="C34" s="15" t="s">
        <v>917</v>
      </c>
      <c r="D34" s="15" t="s">
        <v>293</v>
      </c>
      <c r="E34" s="20">
        <v>127507</v>
      </c>
      <c r="F34" s="21">
        <v>522.52</v>
      </c>
      <c r="G34" s="22">
        <v>1.4200000000000001E-2</v>
      </c>
      <c r="H34" s="115"/>
      <c r="I34" s="24"/>
    </row>
    <row r="35" spans="1:9" ht="12.95" customHeight="1">
      <c r="A35" s="18" t="s">
        <v>432</v>
      </c>
      <c r="B35" s="19" t="s">
        <v>433</v>
      </c>
      <c r="C35" s="15" t="s">
        <v>434</v>
      </c>
      <c r="D35" s="15" t="s">
        <v>272</v>
      </c>
      <c r="E35" s="20">
        <v>3663</v>
      </c>
      <c r="F35" s="21">
        <v>521.39</v>
      </c>
      <c r="G35" s="22">
        <v>1.4200000000000001E-2</v>
      </c>
      <c r="H35" s="115"/>
      <c r="I35" s="24"/>
    </row>
    <row r="36" spans="1:9" ht="12.95" customHeight="1">
      <c r="A36" s="18" t="s">
        <v>481</v>
      </c>
      <c r="B36" s="19" t="s">
        <v>428</v>
      </c>
      <c r="C36" s="15" t="s">
        <v>482</v>
      </c>
      <c r="D36" s="15" t="s">
        <v>155</v>
      </c>
      <c r="E36" s="20">
        <v>124773</v>
      </c>
      <c r="F36" s="21">
        <v>475.01</v>
      </c>
      <c r="G36" s="22">
        <v>1.29E-2</v>
      </c>
      <c r="H36" s="115"/>
      <c r="I36" s="24"/>
    </row>
    <row r="37" spans="1:9" ht="12.95" customHeight="1">
      <c r="A37" s="18" t="s">
        <v>313</v>
      </c>
      <c r="B37" s="19" t="s">
        <v>314</v>
      </c>
      <c r="C37" s="15" t="s">
        <v>315</v>
      </c>
      <c r="D37" s="15" t="s">
        <v>272</v>
      </c>
      <c r="E37" s="20">
        <v>10994</v>
      </c>
      <c r="F37" s="21">
        <v>474.18</v>
      </c>
      <c r="G37" s="22">
        <v>1.29E-2</v>
      </c>
      <c r="H37" s="115"/>
      <c r="I37" s="24"/>
    </row>
    <row r="38" spans="1:9" ht="12.95" customHeight="1">
      <c r="A38" s="18" t="s">
        <v>493</v>
      </c>
      <c r="B38" s="19" t="s">
        <v>494</v>
      </c>
      <c r="C38" s="15" t="s">
        <v>495</v>
      </c>
      <c r="D38" s="15" t="s">
        <v>496</v>
      </c>
      <c r="E38" s="20">
        <v>62456</v>
      </c>
      <c r="F38" s="21">
        <v>461.27</v>
      </c>
      <c r="G38" s="22">
        <v>1.26E-2</v>
      </c>
      <c r="H38" s="115"/>
      <c r="I38" s="24"/>
    </row>
    <row r="39" spans="1:9" ht="12.95" customHeight="1">
      <c r="A39" s="18" t="s">
        <v>918</v>
      </c>
      <c r="B39" s="19" t="s">
        <v>919</v>
      </c>
      <c r="C39" s="15" t="s">
        <v>920</v>
      </c>
      <c r="D39" s="15" t="s">
        <v>68</v>
      </c>
      <c r="E39" s="20">
        <v>87146</v>
      </c>
      <c r="F39" s="21">
        <v>453.51</v>
      </c>
      <c r="G39" s="22">
        <v>1.23E-2</v>
      </c>
      <c r="H39" s="115"/>
      <c r="I39" s="24"/>
    </row>
    <row r="40" spans="1:9" ht="12.95" customHeight="1">
      <c r="A40" s="18" t="s">
        <v>83</v>
      </c>
      <c r="B40" s="19" t="s">
        <v>84</v>
      </c>
      <c r="C40" s="15" t="s">
        <v>85</v>
      </c>
      <c r="D40" s="15" t="s">
        <v>86</v>
      </c>
      <c r="E40" s="20">
        <v>99457</v>
      </c>
      <c r="F40" s="21">
        <v>439.9</v>
      </c>
      <c r="G40" s="22">
        <v>1.2E-2</v>
      </c>
      <c r="H40" s="115"/>
      <c r="I40" s="24"/>
    </row>
    <row r="41" spans="1:9" ht="12.95" customHeight="1">
      <c r="A41" s="18" t="s">
        <v>65</v>
      </c>
      <c r="B41" s="19" t="s">
        <v>66</v>
      </c>
      <c r="C41" s="15" t="s">
        <v>67</v>
      </c>
      <c r="D41" s="15" t="s">
        <v>68</v>
      </c>
      <c r="E41" s="20">
        <v>7513</v>
      </c>
      <c r="F41" s="21">
        <v>414.64</v>
      </c>
      <c r="G41" s="22">
        <v>1.1299999999999999E-2</v>
      </c>
      <c r="H41" s="115"/>
      <c r="I41" s="24"/>
    </row>
    <row r="42" spans="1:9" ht="12.95" customHeight="1">
      <c r="A42" s="18" t="s">
        <v>108</v>
      </c>
      <c r="B42" s="19" t="s">
        <v>109</v>
      </c>
      <c r="C42" s="15" t="s">
        <v>110</v>
      </c>
      <c r="D42" s="15" t="s">
        <v>111</v>
      </c>
      <c r="E42" s="20">
        <v>94179</v>
      </c>
      <c r="F42" s="21">
        <v>407.04</v>
      </c>
      <c r="G42" s="22">
        <v>1.11E-2</v>
      </c>
      <c r="H42" s="115"/>
      <c r="I42" s="24"/>
    </row>
    <row r="43" spans="1:9" ht="12.95" customHeight="1">
      <c r="A43" s="18" t="s">
        <v>307</v>
      </c>
      <c r="B43" s="19" t="s">
        <v>308</v>
      </c>
      <c r="C43" s="15" t="s">
        <v>309</v>
      </c>
      <c r="D43" s="15" t="s">
        <v>97</v>
      </c>
      <c r="E43" s="20">
        <v>4866</v>
      </c>
      <c r="F43" s="21">
        <v>392</v>
      </c>
      <c r="G43" s="22">
        <v>1.0699999999999999E-2</v>
      </c>
      <c r="H43" s="115"/>
      <c r="I43" s="24"/>
    </row>
    <row r="44" spans="1:9" ht="12.95" customHeight="1">
      <c r="A44" s="18" t="s">
        <v>451</v>
      </c>
      <c r="B44" s="19" t="s">
        <v>452</v>
      </c>
      <c r="C44" s="15" t="s">
        <v>453</v>
      </c>
      <c r="D44" s="15" t="s">
        <v>272</v>
      </c>
      <c r="E44" s="20">
        <v>3306</v>
      </c>
      <c r="F44" s="21">
        <v>380.87</v>
      </c>
      <c r="G44" s="22">
        <v>1.04E-2</v>
      </c>
      <c r="H44" s="115"/>
      <c r="I44" s="24"/>
    </row>
    <row r="45" spans="1:9" ht="12.95" customHeight="1">
      <c r="A45" s="18" t="s">
        <v>135</v>
      </c>
      <c r="B45" s="19" t="s">
        <v>136</v>
      </c>
      <c r="C45" s="15" t="s">
        <v>137</v>
      </c>
      <c r="D45" s="15" t="s">
        <v>138</v>
      </c>
      <c r="E45" s="20">
        <v>17536</v>
      </c>
      <c r="F45" s="21">
        <v>374.11</v>
      </c>
      <c r="G45" s="22">
        <v>1.0200000000000001E-2</v>
      </c>
      <c r="H45" s="115"/>
      <c r="I45" s="24"/>
    </row>
    <row r="46" spans="1:9" ht="12.95" customHeight="1">
      <c r="A46" s="18" t="s">
        <v>475</v>
      </c>
      <c r="B46" s="19" t="s">
        <v>476</v>
      </c>
      <c r="C46" s="15" t="s">
        <v>477</v>
      </c>
      <c r="D46" s="15" t="s">
        <v>441</v>
      </c>
      <c r="E46" s="20">
        <v>6702</v>
      </c>
      <c r="F46" s="21">
        <v>363.01</v>
      </c>
      <c r="G46" s="22">
        <v>9.9000000000000008E-3</v>
      </c>
      <c r="H46" s="115"/>
      <c r="I46" s="24"/>
    </row>
    <row r="47" spans="1:9" ht="12.95" customHeight="1">
      <c r="A47" s="18" t="s">
        <v>665</v>
      </c>
      <c r="B47" s="19" t="s">
        <v>666</v>
      </c>
      <c r="C47" s="15" t="s">
        <v>667</v>
      </c>
      <c r="D47" s="15" t="s">
        <v>64</v>
      </c>
      <c r="E47" s="20">
        <v>32642</v>
      </c>
      <c r="F47" s="21">
        <v>343.75</v>
      </c>
      <c r="G47" s="22">
        <v>9.4000000000000004E-3</v>
      </c>
      <c r="H47" s="115"/>
      <c r="I47" s="24"/>
    </row>
    <row r="48" spans="1:9" ht="12.95" customHeight="1">
      <c r="A48" s="18" t="s">
        <v>921</v>
      </c>
      <c r="B48" s="19" t="s">
        <v>922</v>
      </c>
      <c r="C48" s="15" t="s">
        <v>923</v>
      </c>
      <c r="D48" s="15" t="s">
        <v>118</v>
      </c>
      <c r="E48" s="20">
        <v>16998</v>
      </c>
      <c r="F48" s="21">
        <v>319.89999999999998</v>
      </c>
      <c r="G48" s="22">
        <v>8.6999999999999994E-3</v>
      </c>
      <c r="H48" s="115"/>
      <c r="I48" s="24"/>
    </row>
    <row r="49" spans="1:9" ht="12.95" customHeight="1">
      <c r="A49" s="18" t="s">
        <v>529</v>
      </c>
      <c r="B49" s="19" t="s">
        <v>530</v>
      </c>
      <c r="C49" s="15" t="s">
        <v>531</v>
      </c>
      <c r="D49" s="15" t="s">
        <v>346</v>
      </c>
      <c r="E49" s="20">
        <v>42591</v>
      </c>
      <c r="F49" s="21">
        <v>280.8</v>
      </c>
      <c r="G49" s="22">
        <v>7.6E-3</v>
      </c>
      <c r="H49" s="115"/>
      <c r="I49" s="24"/>
    </row>
    <row r="50" spans="1:9" ht="12.95" customHeight="1">
      <c r="A50" s="18" t="s">
        <v>924</v>
      </c>
      <c r="B50" s="19" t="s">
        <v>925</v>
      </c>
      <c r="C50" s="15" t="s">
        <v>926</v>
      </c>
      <c r="D50" s="15" t="s">
        <v>342</v>
      </c>
      <c r="E50" s="20">
        <v>5687</v>
      </c>
      <c r="F50" s="21">
        <v>183.74</v>
      </c>
      <c r="G50" s="22">
        <v>5.0000000000000001E-3</v>
      </c>
      <c r="H50" s="115"/>
      <c r="I50" s="24"/>
    </row>
    <row r="51" spans="1:9" ht="12.95" customHeight="1">
      <c r="A51" s="18" t="s">
        <v>149</v>
      </c>
      <c r="B51" s="19" t="s">
        <v>150</v>
      </c>
      <c r="C51" s="15" t="s">
        <v>151</v>
      </c>
      <c r="D51" s="15" t="s">
        <v>128</v>
      </c>
      <c r="E51" s="20">
        <v>52440</v>
      </c>
      <c r="F51" s="21">
        <v>183.57</v>
      </c>
      <c r="G51" s="22">
        <v>5.0000000000000001E-3</v>
      </c>
      <c r="H51" s="115"/>
      <c r="I51" s="24"/>
    </row>
    <row r="52" spans="1:9" ht="12.95" customHeight="1">
      <c r="A52" s="18" t="s">
        <v>779</v>
      </c>
      <c r="B52" s="19" t="s">
        <v>780</v>
      </c>
      <c r="C52" s="15" t="s">
        <v>781</v>
      </c>
      <c r="D52" s="15" t="s">
        <v>128</v>
      </c>
      <c r="E52" s="20">
        <v>40312</v>
      </c>
      <c r="F52" s="21">
        <v>183.1</v>
      </c>
      <c r="G52" s="22">
        <v>5.0000000000000001E-3</v>
      </c>
      <c r="H52" s="115"/>
      <c r="I52" s="24"/>
    </row>
    <row r="53" spans="1:9" ht="12.95" customHeight="1">
      <c r="A53" s="18" t="s">
        <v>565</v>
      </c>
      <c r="B53" s="19" t="s">
        <v>566</v>
      </c>
      <c r="C53" s="15" t="s">
        <v>567</v>
      </c>
      <c r="D53" s="15" t="s">
        <v>272</v>
      </c>
      <c r="E53" s="20">
        <v>43976</v>
      </c>
      <c r="F53" s="21">
        <v>4.5999999999999996</v>
      </c>
      <c r="G53" s="22">
        <v>1E-4</v>
      </c>
      <c r="H53" s="115"/>
      <c r="I53" s="24"/>
    </row>
    <row r="54" spans="1:9" ht="12.95" customHeight="1">
      <c r="A54" s="5"/>
      <c r="B54" s="14" t="s">
        <v>165</v>
      </c>
      <c r="C54" s="15"/>
      <c r="D54" s="15"/>
      <c r="E54" s="15"/>
      <c r="F54" s="25">
        <v>35787.47</v>
      </c>
      <c r="G54" s="26">
        <v>0.97419999999999995</v>
      </c>
      <c r="H54" s="27"/>
      <c r="I54" s="28"/>
    </row>
    <row r="55" spans="1:9" ht="12.95" customHeight="1">
      <c r="A55" s="5"/>
      <c r="B55" s="29" t="s">
        <v>166</v>
      </c>
      <c r="C55" s="2"/>
      <c r="D55" s="2"/>
      <c r="E55" s="2"/>
      <c r="F55" s="27" t="s">
        <v>167</v>
      </c>
      <c r="G55" s="27" t="s">
        <v>167</v>
      </c>
      <c r="H55" s="27"/>
      <c r="I55" s="28"/>
    </row>
    <row r="56" spans="1:9" ht="12.95" customHeight="1">
      <c r="A56" s="5"/>
      <c r="B56" s="29" t="s">
        <v>165</v>
      </c>
      <c r="C56" s="2"/>
      <c r="D56" s="2"/>
      <c r="E56" s="2"/>
      <c r="F56" s="27" t="s">
        <v>167</v>
      </c>
      <c r="G56" s="27" t="s">
        <v>167</v>
      </c>
      <c r="H56" s="27"/>
      <c r="I56" s="28"/>
    </row>
    <row r="57" spans="1:9" ht="12.95" customHeight="1">
      <c r="A57" s="5"/>
      <c r="B57" s="29" t="s">
        <v>168</v>
      </c>
      <c r="C57" s="30"/>
      <c r="D57" s="2"/>
      <c r="E57" s="30"/>
      <c r="F57" s="25">
        <v>35787.47</v>
      </c>
      <c r="G57" s="26">
        <v>0.97419999999999995</v>
      </c>
      <c r="H57" s="27"/>
      <c r="I57" s="28"/>
    </row>
    <row r="58" spans="1:9" ht="12.95" customHeight="1">
      <c r="A58" s="5"/>
      <c r="B58" s="33" t="s">
        <v>181</v>
      </c>
      <c r="C58" s="31"/>
      <c r="D58" s="31"/>
      <c r="E58" s="31"/>
      <c r="F58" s="32"/>
      <c r="G58" s="32"/>
      <c r="H58" s="32"/>
      <c r="I58" s="17"/>
    </row>
    <row r="59" spans="1:9" ht="12.95" customHeight="1">
      <c r="A59" s="5"/>
      <c r="B59" s="14"/>
      <c r="C59" s="31"/>
      <c r="D59" s="31"/>
      <c r="E59" s="31"/>
      <c r="F59" s="32"/>
      <c r="G59" s="32"/>
      <c r="H59" s="32"/>
      <c r="I59" s="17"/>
    </row>
    <row r="60" spans="1:9" ht="12.95" customHeight="1">
      <c r="A60" s="5"/>
      <c r="B60" s="29" t="s">
        <v>182</v>
      </c>
      <c r="C60" s="2"/>
      <c r="D60" s="2"/>
      <c r="E60" s="2"/>
      <c r="F60" s="27" t="s">
        <v>167</v>
      </c>
      <c r="G60" s="27" t="s">
        <v>167</v>
      </c>
      <c r="H60" s="27"/>
      <c r="I60" s="28"/>
    </row>
    <row r="61" spans="1:9" ht="12.95" customHeight="1">
      <c r="A61" s="5"/>
      <c r="B61" s="14"/>
      <c r="C61" s="31"/>
      <c r="D61" s="31"/>
      <c r="E61" s="31"/>
      <c r="F61" s="32"/>
      <c r="G61" s="32"/>
      <c r="H61" s="32"/>
      <c r="I61" s="17"/>
    </row>
    <row r="62" spans="1:9" ht="12.95" customHeight="1">
      <c r="A62" s="5"/>
      <c r="B62" s="29" t="s">
        <v>183</v>
      </c>
      <c r="C62" s="2"/>
      <c r="D62" s="2"/>
      <c r="E62" s="2"/>
      <c r="F62" s="27" t="s">
        <v>167</v>
      </c>
      <c r="G62" s="27" t="s">
        <v>167</v>
      </c>
      <c r="H62" s="27"/>
      <c r="I62" s="28"/>
    </row>
    <row r="63" spans="1:9" ht="12.95" customHeight="1">
      <c r="A63" s="5"/>
      <c r="B63" s="14"/>
      <c r="C63" s="31"/>
      <c r="D63" s="31"/>
      <c r="E63" s="31"/>
      <c r="F63" s="32"/>
      <c r="G63" s="32"/>
      <c r="H63" s="32"/>
      <c r="I63" s="17"/>
    </row>
    <row r="64" spans="1:9" ht="12.95" customHeight="1">
      <c r="A64" s="5"/>
      <c r="B64" s="29" t="s">
        <v>184</v>
      </c>
      <c r="C64" s="2"/>
      <c r="D64" s="2"/>
      <c r="E64" s="2"/>
      <c r="F64" s="27" t="s">
        <v>167</v>
      </c>
      <c r="G64" s="27" t="s">
        <v>167</v>
      </c>
      <c r="H64" s="27"/>
      <c r="I64" s="28"/>
    </row>
    <row r="65" spans="1:9" ht="12.95" customHeight="1">
      <c r="A65" s="5"/>
      <c r="B65" s="14"/>
      <c r="C65" s="31"/>
      <c r="D65" s="31"/>
      <c r="E65" s="31"/>
      <c r="F65" s="32"/>
      <c r="G65" s="32"/>
      <c r="H65" s="32"/>
      <c r="I65" s="17"/>
    </row>
    <row r="66" spans="1:9" ht="12.95" customHeight="1">
      <c r="A66" s="5"/>
      <c r="B66" s="29" t="s">
        <v>185</v>
      </c>
      <c r="C66" s="2"/>
      <c r="D66" s="2"/>
      <c r="E66" s="2"/>
      <c r="F66" s="27" t="s">
        <v>167</v>
      </c>
      <c r="G66" s="27" t="s">
        <v>167</v>
      </c>
      <c r="H66" s="27"/>
      <c r="I66" s="28"/>
    </row>
    <row r="67" spans="1:9" ht="12.95" customHeight="1">
      <c r="A67" s="5"/>
      <c r="B67" s="14"/>
      <c r="C67" s="31"/>
      <c r="D67" s="31"/>
      <c r="E67" s="31"/>
      <c r="F67" s="32"/>
      <c r="G67" s="32"/>
      <c r="H67" s="32"/>
      <c r="I67" s="17"/>
    </row>
    <row r="68" spans="1:9" ht="12.95" customHeight="1">
      <c r="A68" s="5"/>
      <c r="B68" s="29" t="s">
        <v>186</v>
      </c>
      <c r="C68" s="30"/>
      <c r="D68" s="30"/>
      <c r="E68" s="30"/>
      <c r="F68" s="34" t="s">
        <v>167</v>
      </c>
      <c r="G68" s="34" t="s">
        <v>167</v>
      </c>
      <c r="H68" s="34"/>
      <c r="I68" s="28"/>
    </row>
    <row r="69" spans="1:9" ht="12.95" customHeight="1">
      <c r="A69" s="5"/>
      <c r="B69" s="14"/>
      <c r="C69" s="31"/>
      <c r="D69" s="31"/>
      <c r="E69" s="31"/>
      <c r="F69" s="32"/>
      <c r="G69" s="32"/>
      <c r="H69" s="32"/>
      <c r="I69" s="17"/>
    </row>
    <row r="70" spans="1:9" ht="12.95" customHeight="1">
      <c r="A70" s="5"/>
      <c r="B70" s="29" t="s">
        <v>168</v>
      </c>
      <c r="C70" s="35"/>
      <c r="D70" s="35"/>
      <c r="E70" s="35"/>
      <c r="F70" s="36" t="s">
        <v>167</v>
      </c>
      <c r="G70" s="36" t="s">
        <v>167</v>
      </c>
      <c r="H70" s="36"/>
      <c r="I70" s="28"/>
    </row>
    <row r="71" spans="1:9" ht="12.95" customHeight="1">
      <c r="A71" s="5"/>
      <c r="B71" s="29" t="s">
        <v>187</v>
      </c>
      <c r="C71" s="2"/>
      <c r="D71" s="2"/>
      <c r="E71" s="2"/>
      <c r="F71" s="27" t="s">
        <v>167</v>
      </c>
      <c r="G71" s="27" t="s">
        <v>167</v>
      </c>
      <c r="H71" s="27"/>
      <c r="I71" s="28"/>
    </row>
    <row r="72" spans="1:9" ht="12.95" customHeight="1">
      <c r="A72" s="5"/>
      <c r="B72" s="14"/>
      <c r="C72" s="31"/>
      <c r="D72" s="31"/>
      <c r="E72" s="31"/>
      <c r="F72" s="32"/>
      <c r="G72" s="32"/>
      <c r="H72" s="32"/>
      <c r="I72" s="17"/>
    </row>
    <row r="73" spans="1:9" ht="12.95" customHeight="1">
      <c r="A73" s="5"/>
      <c r="B73" s="29" t="s">
        <v>188</v>
      </c>
      <c r="C73" s="2"/>
      <c r="D73" s="2"/>
      <c r="E73" s="2"/>
      <c r="F73" s="27" t="s">
        <v>167</v>
      </c>
      <c r="G73" s="27" t="s">
        <v>167</v>
      </c>
      <c r="H73" s="27"/>
      <c r="I73" s="28"/>
    </row>
    <row r="74" spans="1:9" ht="12.95" customHeight="1">
      <c r="A74" s="5"/>
      <c r="B74" s="14"/>
      <c r="C74" s="31"/>
      <c r="D74" s="31"/>
      <c r="E74" s="31"/>
      <c r="F74" s="32"/>
      <c r="G74" s="32"/>
      <c r="H74" s="32"/>
      <c r="I74" s="17"/>
    </row>
    <row r="75" spans="1:9" ht="12.95" customHeight="1">
      <c r="A75" s="5"/>
      <c r="B75" s="29" t="s">
        <v>189</v>
      </c>
      <c r="C75" s="2"/>
      <c r="D75" s="2"/>
      <c r="E75" s="2"/>
      <c r="F75" s="27" t="s">
        <v>167</v>
      </c>
      <c r="G75" s="27" t="s">
        <v>167</v>
      </c>
      <c r="H75" s="27"/>
      <c r="I75" s="28"/>
    </row>
    <row r="76" spans="1:9" ht="12.95" customHeight="1">
      <c r="A76" s="5"/>
      <c r="B76" s="14"/>
      <c r="C76" s="31"/>
      <c r="D76" s="31"/>
      <c r="E76" s="31"/>
      <c r="F76" s="32"/>
      <c r="G76" s="32"/>
      <c r="H76" s="32"/>
      <c r="I76" s="17"/>
    </row>
    <row r="77" spans="1:9" ht="12.95" customHeight="1">
      <c r="A77" s="5"/>
      <c r="B77" s="29" t="s">
        <v>190</v>
      </c>
      <c r="C77" s="2"/>
      <c r="D77" s="2"/>
      <c r="E77" s="2"/>
      <c r="F77" s="27" t="s">
        <v>167</v>
      </c>
      <c r="G77" s="27" t="s">
        <v>167</v>
      </c>
      <c r="H77" s="27"/>
      <c r="I77" s="28"/>
    </row>
    <row r="78" spans="1:9" ht="12.95" customHeight="1">
      <c r="A78" s="5"/>
      <c r="B78" s="14"/>
      <c r="C78" s="31"/>
      <c r="D78" s="31"/>
      <c r="E78" s="31"/>
      <c r="F78" s="32"/>
      <c r="G78" s="32"/>
      <c r="H78" s="32"/>
      <c r="I78" s="17"/>
    </row>
    <row r="79" spans="1:9" ht="12.95" customHeight="1">
      <c r="A79" s="5"/>
      <c r="B79" s="29" t="s">
        <v>191</v>
      </c>
      <c r="C79" s="30"/>
      <c r="D79" s="30"/>
      <c r="E79" s="30"/>
      <c r="F79" s="34" t="s">
        <v>167</v>
      </c>
      <c r="G79" s="34" t="s">
        <v>167</v>
      </c>
      <c r="H79" s="34"/>
      <c r="I79" s="28"/>
    </row>
    <row r="80" spans="1:9" ht="12.95" customHeight="1">
      <c r="A80" s="5"/>
      <c r="B80" s="14"/>
      <c r="C80" s="31"/>
      <c r="D80" s="31"/>
      <c r="E80" s="31"/>
      <c r="F80" s="32"/>
      <c r="G80" s="32"/>
      <c r="H80" s="32"/>
      <c r="I80" s="17"/>
    </row>
    <row r="81" spans="1:9" ht="12.95" customHeight="1">
      <c r="A81" s="5"/>
      <c r="B81" s="29" t="s">
        <v>168</v>
      </c>
      <c r="C81" s="35"/>
      <c r="D81" s="35"/>
      <c r="E81" s="35"/>
      <c r="F81" s="36" t="s">
        <v>167</v>
      </c>
      <c r="G81" s="36" t="s">
        <v>167</v>
      </c>
      <c r="H81" s="36"/>
      <c r="I81" s="28"/>
    </row>
    <row r="82" spans="1:9" ht="12.95" customHeight="1">
      <c r="A82" s="5"/>
      <c r="B82" s="29" t="s">
        <v>169</v>
      </c>
      <c r="C82" s="2"/>
      <c r="D82" s="2"/>
      <c r="E82" s="2"/>
      <c r="F82" s="27" t="s">
        <v>167</v>
      </c>
      <c r="G82" s="27" t="s">
        <v>167</v>
      </c>
      <c r="H82" s="27"/>
      <c r="I82" s="28"/>
    </row>
    <row r="83" spans="1:9" ht="12.95" customHeight="1">
      <c r="A83" s="5"/>
      <c r="B83" s="14"/>
      <c r="C83" s="31"/>
      <c r="D83" s="31"/>
      <c r="E83" s="31"/>
      <c r="F83" s="32"/>
      <c r="G83" s="32"/>
      <c r="H83" s="32"/>
      <c r="I83" s="17"/>
    </row>
    <row r="84" spans="1:9" ht="12.95" customHeight="1">
      <c r="A84" s="5"/>
      <c r="B84" s="29" t="s">
        <v>416</v>
      </c>
      <c r="C84" s="2"/>
      <c r="D84" s="2"/>
      <c r="E84" s="2"/>
      <c r="F84" s="27" t="s">
        <v>167</v>
      </c>
      <c r="G84" s="27" t="s">
        <v>167</v>
      </c>
      <c r="H84" s="27"/>
      <c r="I84" s="28"/>
    </row>
    <row r="85" spans="1:9" ht="12.95" customHeight="1">
      <c r="A85" s="5"/>
      <c r="B85" s="14"/>
      <c r="C85" s="31"/>
      <c r="D85" s="31"/>
      <c r="E85" s="31"/>
      <c r="F85" s="32"/>
      <c r="G85" s="32"/>
      <c r="H85" s="32"/>
      <c r="I85" s="17"/>
    </row>
    <row r="86" spans="1:9" ht="12.95" customHeight="1">
      <c r="A86" s="5"/>
      <c r="B86" s="29" t="s">
        <v>417</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418</v>
      </c>
      <c r="C88" s="2"/>
      <c r="D88" s="2"/>
      <c r="E88" s="2"/>
      <c r="F88" s="27" t="s">
        <v>167</v>
      </c>
      <c r="G88" s="27" t="s">
        <v>167</v>
      </c>
      <c r="H88" s="27"/>
      <c r="I88" s="28"/>
    </row>
    <row r="89" spans="1:9" ht="12.95" customHeight="1">
      <c r="A89" s="5"/>
      <c r="B89" s="14"/>
      <c r="C89" s="31"/>
      <c r="D89" s="31"/>
      <c r="E89" s="31"/>
      <c r="F89" s="32"/>
      <c r="G89" s="32"/>
      <c r="H89" s="32"/>
      <c r="I89" s="17"/>
    </row>
    <row r="90" spans="1:9" ht="12.95" customHeight="1">
      <c r="A90" s="5"/>
      <c r="B90" s="29" t="s">
        <v>419</v>
      </c>
      <c r="C90" s="2"/>
      <c r="D90" s="2"/>
      <c r="E90" s="2"/>
      <c r="F90" s="27" t="s">
        <v>167</v>
      </c>
      <c r="G90" s="27" t="s">
        <v>167</v>
      </c>
      <c r="H90" s="27"/>
      <c r="I90" s="28"/>
    </row>
    <row r="91" spans="1:9" ht="12.95" customHeight="1">
      <c r="A91" s="5"/>
      <c r="B91" s="14"/>
      <c r="C91" s="31"/>
      <c r="D91" s="31"/>
      <c r="E91" s="31"/>
      <c r="F91" s="32"/>
      <c r="G91" s="32"/>
      <c r="H91" s="32"/>
      <c r="I91" s="17"/>
    </row>
    <row r="92" spans="1:9" ht="12.95" customHeight="1">
      <c r="A92" s="5"/>
      <c r="B92" s="29" t="s">
        <v>168</v>
      </c>
      <c r="C92" s="30"/>
      <c r="D92" s="30"/>
      <c r="E92" s="30"/>
      <c r="F92" s="34" t="s">
        <v>167</v>
      </c>
      <c r="G92" s="34" t="s">
        <v>167</v>
      </c>
      <c r="H92" s="34"/>
      <c r="I92" s="28"/>
    </row>
    <row r="93" spans="1:9" ht="12.95" customHeight="1">
      <c r="A93" s="5"/>
      <c r="B93" s="29" t="s">
        <v>175</v>
      </c>
      <c r="C93" s="2"/>
      <c r="D93" s="2"/>
      <c r="E93" s="2"/>
      <c r="F93" s="27" t="s">
        <v>167</v>
      </c>
      <c r="G93" s="27" t="s">
        <v>167</v>
      </c>
      <c r="H93" s="27"/>
      <c r="I93" s="28"/>
    </row>
    <row r="94" spans="1:9" ht="12.95" customHeight="1">
      <c r="A94" s="5"/>
      <c r="B94" s="14"/>
      <c r="C94" s="31"/>
      <c r="D94" s="31"/>
      <c r="E94" s="31"/>
      <c r="F94" s="32"/>
      <c r="G94" s="32"/>
      <c r="H94" s="32"/>
      <c r="I94" s="17"/>
    </row>
    <row r="95" spans="1:9" ht="12.95" customHeight="1">
      <c r="A95" s="5"/>
      <c r="B95" s="29" t="s">
        <v>168</v>
      </c>
      <c r="C95" s="30"/>
      <c r="D95" s="30"/>
      <c r="E95" s="30"/>
      <c r="F95" s="34" t="s">
        <v>167</v>
      </c>
      <c r="G95" s="34" t="s">
        <v>167</v>
      </c>
      <c r="H95" s="34"/>
      <c r="I95" s="28"/>
    </row>
    <row r="96" spans="1:9" ht="12.95" customHeight="1">
      <c r="A96" s="5"/>
      <c r="B96" s="29" t="s">
        <v>178</v>
      </c>
      <c r="C96" s="2"/>
      <c r="D96" s="2"/>
      <c r="E96" s="2"/>
      <c r="F96" s="27" t="s">
        <v>167</v>
      </c>
      <c r="G96" s="27" t="s">
        <v>167</v>
      </c>
      <c r="H96" s="27"/>
      <c r="I96" s="28"/>
    </row>
    <row r="97" spans="1:9" ht="12.95" customHeight="1">
      <c r="A97" s="5"/>
      <c r="B97" s="14"/>
      <c r="C97" s="31"/>
      <c r="D97" s="31"/>
      <c r="E97" s="31"/>
      <c r="F97" s="32"/>
      <c r="G97" s="32"/>
      <c r="H97" s="32"/>
      <c r="I97" s="17"/>
    </row>
    <row r="98" spans="1:9" ht="12.95" customHeight="1">
      <c r="A98" s="5"/>
      <c r="B98" s="29" t="s">
        <v>168</v>
      </c>
      <c r="C98" s="30"/>
      <c r="D98" s="30"/>
      <c r="E98" s="30"/>
      <c r="F98" s="34" t="s">
        <v>167</v>
      </c>
      <c r="G98" s="34" t="s">
        <v>167</v>
      </c>
      <c r="H98" s="34" t="s">
        <v>568</v>
      </c>
      <c r="I98" s="28"/>
    </row>
    <row r="99" spans="1:9" ht="12.95" customHeight="1">
      <c r="A99" s="5"/>
      <c r="B99" s="29" t="s">
        <v>192</v>
      </c>
      <c r="C99" s="37"/>
      <c r="D99" s="2"/>
      <c r="E99" s="30"/>
      <c r="F99" s="38">
        <v>953.96</v>
      </c>
      <c r="G99" s="26">
        <v>2.58E-2</v>
      </c>
      <c r="H99" s="27"/>
      <c r="I99" s="28"/>
    </row>
    <row r="100" spans="1:9" ht="12.95" customHeight="1" thickBot="1">
      <c r="A100" s="5"/>
      <c r="B100" s="39" t="s">
        <v>193</v>
      </c>
      <c r="C100" s="40"/>
      <c r="D100" s="40"/>
      <c r="E100" s="40"/>
      <c r="F100" s="41">
        <v>36741.43</v>
      </c>
      <c r="G100" s="42">
        <v>1</v>
      </c>
      <c r="H100" s="43"/>
      <c r="I100" s="44"/>
    </row>
    <row r="101" spans="1:9" ht="12.95" customHeight="1">
      <c r="A101" s="5"/>
      <c r="B101" s="344"/>
      <c r="C101" s="344"/>
      <c r="D101" s="344"/>
      <c r="E101" s="344"/>
      <c r="F101" s="344"/>
      <c r="G101" s="344"/>
      <c r="H101" s="344"/>
      <c r="I101" s="344"/>
    </row>
    <row r="102" spans="1:9" ht="12.95" customHeight="1">
      <c r="A102" s="5"/>
      <c r="B102" s="4"/>
      <c r="C102" s="345"/>
      <c r="D102" s="345"/>
      <c r="E102" s="345"/>
      <c r="F102" s="5"/>
      <c r="G102" s="5"/>
      <c r="H102" s="5"/>
      <c r="I102" s="5"/>
    </row>
    <row r="103" spans="1:9" ht="12.95" customHeight="1">
      <c r="A103" s="5"/>
      <c r="B103" s="4"/>
      <c r="C103" s="345"/>
      <c r="D103" s="345"/>
      <c r="E103" s="345"/>
      <c r="F103" s="5"/>
      <c r="G103" s="5"/>
      <c r="H103" s="5"/>
      <c r="I103" s="5"/>
    </row>
    <row r="104" spans="1:9" ht="12.95" customHeight="1">
      <c r="A104" s="5"/>
      <c r="B104" s="346"/>
      <c r="C104" s="346"/>
      <c r="D104" s="346"/>
      <c r="E104" s="346"/>
      <c r="F104" s="346"/>
      <c r="G104" s="346"/>
      <c r="H104" s="346"/>
      <c r="I104" s="346"/>
    </row>
    <row r="105" spans="1:9" ht="12.95" customHeight="1">
      <c r="A105" s="5"/>
      <c r="B105" s="346" t="s">
        <v>199</v>
      </c>
      <c r="C105" s="346"/>
      <c r="D105" s="346"/>
      <c r="E105" s="346"/>
      <c r="F105" s="346"/>
      <c r="G105" s="346"/>
      <c r="H105" s="346"/>
      <c r="I105" s="346"/>
    </row>
    <row r="106" spans="1:9" ht="12.95" customHeight="1">
      <c r="A106" s="5"/>
      <c r="B106" s="344" t="s">
        <v>200</v>
      </c>
      <c r="C106" s="344"/>
      <c r="D106" s="344"/>
      <c r="E106" s="344"/>
      <c r="F106" s="344"/>
      <c r="G106" s="344"/>
      <c r="H106" s="344"/>
      <c r="I106" s="344"/>
    </row>
    <row r="107" spans="1:9" ht="12.95" customHeight="1">
      <c r="A107" s="5"/>
      <c r="B107" s="344" t="s">
        <v>201</v>
      </c>
      <c r="C107" s="344"/>
      <c r="D107" s="344"/>
      <c r="E107" s="344"/>
      <c r="F107" s="344"/>
      <c r="G107" s="344"/>
      <c r="H107" s="344"/>
      <c r="I107" s="344"/>
    </row>
    <row r="108" spans="1:9" ht="12.95" customHeight="1">
      <c r="A108" s="5"/>
      <c r="B108" s="344" t="s">
        <v>202</v>
      </c>
      <c r="C108" s="344"/>
      <c r="D108" s="344"/>
      <c r="E108" s="344"/>
      <c r="F108" s="344"/>
      <c r="G108" s="344"/>
      <c r="H108" s="344"/>
      <c r="I108" s="344"/>
    </row>
    <row r="109" spans="1:9" ht="12.95" customHeight="1">
      <c r="A109" s="5"/>
      <c r="B109" s="344" t="s">
        <v>203</v>
      </c>
      <c r="C109" s="344"/>
      <c r="D109" s="344"/>
      <c r="E109" s="344"/>
      <c r="F109" s="344"/>
      <c r="G109" s="344"/>
      <c r="H109" s="344"/>
      <c r="I109" s="344"/>
    </row>
    <row r="110" spans="1:9" ht="12.95" customHeight="1">
      <c r="A110" s="5"/>
      <c r="B110" s="344" t="s">
        <v>204</v>
      </c>
      <c r="C110" s="344"/>
      <c r="D110" s="344"/>
      <c r="E110" s="344"/>
      <c r="F110" s="344"/>
      <c r="G110" s="344"/>
      <c r="H110" s="344"/>
      <c r="I110" s="344"/>
    </row>
    <row r="111" spans="1:9" ht="12.95" customHeight="1">
      <c r="A111" s="5"/>
      <c r="B111" s="344" t="s">
        <v>205</v>
      </c>
      <c r="C111" s="344"/>
      <c r="D111" s="344"/>
      <c r="E111" s="344"/>
      <c r="F111" s="344"/>
      <c r="G111" s="344"/>
      <c r="H111" s="344"/>
      <c r="I111" s="344"/>
    </row>
    <row r="112" spans="1:9" ht="15.75" thickBot="1"/>
    <row r="113" spans="2:9">
      <c r="B113" s="51" t="s">
        <v>206</v>
      </c>
      <c r="C113" s="52"/>
      <c r="D113" s="52"/>
      <c r="E113" s="52"/>
      <c r="F113" s="53"/>
      <c r="G113" s="54"/>
      <c r="H113" s="54"/>
      <c r="I113" s="55"/>
    </row>
    <row r="114" spans="2:9" ht="15.75" thickBot="1">
      <c r="B114" s="56" t="s">
        <v>207</v>
      </c>
      <c r="C114" s="57"/>
      <c r="D114" s="57"/>
      <c r="E114" s="58"/>
      <c r="F114" s="58"/>
      <c r="G114" s="57"/>
      <c r="H114" s="57"/>
      <c r="I114" s="59"/>
    </row>
    <row r="115" spans="2:9" ht="24">
      <c r="B115" s="342" t="s">
        <v>208</v>
      </c>
      <c r="C115" s="342" t="s">
        <v>209</v>
      </c>
      <c r="D115" s="60" t="s">
        <v>210</v>
      </c>
      <c r="E115" s="60" t="s">
        <v>210</v>
      </c>
      <c r="F115" s="60" t="s">
        <v>211</v>
      </c>
      <c r="G115" s="57"/>
      <c r="H115" s="57"/>
      <c r="I115" s="59"/>
    </row>
    <row r="116" spans="2:9" ht="15.75" thickBot="1">
      <c r="B116" s="343"/>
      <c r="C116" s="343"/>
      <c r="D116" s="61" t="s">
        <v>212</v>
      </c>
      <c r="E116" s="61" t="s">
        <v>213</v>
      </c>
      <c r="F116" s="61" t="s">
        <v>212</v>
      </c>
      <c r="G116" s="57"/>
      <c r="H116" s="57"/>
      <c r="I116" s="59"/>
    </row>
    <row r="117" spans="2:9" ht="15.75" thickBot="1">
      <c r="B117" s="62" t="s">
        <v>167</v>
      </c>
      <c r="C117" s="62" t="s">
        <v>167</v>
      </c>
      <c r="D117" s="62" t="s">
        <v>167</v>
      </c>
      <c r="E117" s="62" t="s">
        <v>167</v>
      </c>
      <c r="F117" s="62" t="s">
        <v>167</v>
      </c>
      <c r="G117" s="57"/>
      <c r="H117" s="57"/>
      <c r="I117" s="59"/>
    </row>
    <row r="118" spans="2:9">
      <c r="B118" s="56"/>
      <c r="C118" s="57"/>
      <c r="D118" s="58"/>
      <c r="E118" s="58"/>
      <c r="F118" s="57"/>
      <c r="G118" s="57"/>
      <c r="H118" s="57"/>
      <c r="I118" s="59"/>
    </row>
    <row r="119" spans="2:9" ht="15.75" thickBot="1">
      <c r="B119" s="56" t="s">
        <v>214</v>
      </c>
      <c r="C119" s="57"/>
      <c r="D119" s="58"/>
      <c r="E119" s="58"/>
      <c r="F119" s="57"/>
      <c r="G119" s="57"/>
      <c r="H119" s="57"/>
      <c r="I119" s="59"/>
    </row>
    <row r="120" spans="2:9">
      <c r="B120" s="187" t="s">
        <v>217</v>
      </c>
      <c r="C120" s="144"/>
      <c r="D120" s="65">
        <v>18.161999999999999</v>
      </c>
      <c r="E120" s="66"/>
      <c r="F120" s="57"/>
      <c r="G120" s="57"/>
      <c r="H120" s="57"/>
      <c r="I120" s="59"/>
    </row>
    <row r="121" spans="2:9">
      <c r="B121" s="73" t="s">
        <v>218</v>
      </c>
      <c r="C121" s="74"/>
      <c r="D121" s="69">
        <v>19.136600000000001</v>
      </c>
      <c r="E121" s="66"/>
      <c r="F121" s="57"/>
      <c r="G121" s="57"/>
      <c r="H121" s="57"/>
      <c r="I121" s="59"/>
    </row>
    <row r="122" spans="2:9">
      <c r="B122" s="73" t="s">
        <v>215</v>
      </c>
      <c r="C122" s="74"/>
      <c r="D122" s="69">
        <v>16.163399999999999</v>
      </c>
      <c r="E122" s="66"/>
      <c r="F122" s="57"/>
      <c r="G122" s="57"/>
      <c r="H122" s="57"/>
      <c r="I122" s="59"/>
    </row>
    <row r="123" spans="2:9" ht="15.75" thickBot="1">
      <c r="B123" s="188" t="s">
        <v>216</v>
      </c>
      <c r="C123" s="147"/>
      <c r="D123" s="72">
        <v>17.1313</v>
      </c>
      <c r="E123" s="66"/>
      <c r="F123" s="57"/>
      <c r="G123" s="57"/>
      <c r="H123" s="57"/>
      <c r="I123" s="59"/>
    </row>
    <row r="124" spans="2:9">
      <c r="B124" s="73"/>
      <c r="C124" s="74"/>
      <c r="D124" s="75"/>
      <c r="E124" s="66"/>
      <c r="F124" s="57"/>
      <c r="G124" s="57"/>
      <c r="H124" s="57"/>
      <c r="I124" s="59"/>
    </row>
    <row r="125" spans="2:9" ht="15.75" thickBot="1">
      <c r="B125" s="56" t="s">
        <v>219</v>
      </c>
      <c r="C125" s="57"/>
      <c r="D125" s="66"/>
      <c r="E125" s="66"/>
      <c r="F125" s="57"/>
      <c r="G125" s="57"/>
      <c r="H125" s="57"/>
      <c r="I125" s="59"/>
    </row>
    <row r="126" spans="2:9">
      <c r="B126" s="187" t="s">
        <v>217</v>
      </c>
      <c r="C126" s="64"/>
      <c r="D126" s="65">
        <v>18.4694</v>
      </c>
      <c r="E126" s="66"/>
      <c r="F126" s="57"/>
      <c r="G126" s="57"/>
      <c r="H126" s="57"/>
      <c r="I126" s="59"/>
    </row>
    <row r="127" spans="2:9">
      <c r="B127" s="73" t="s">
        <v>218</v>
      </c>
      <c r="C127" s="68"/>
      <c r="D127" s="69">
        <v>19.4605</v>
      </c>
      <c r="E127" s="66"/>
      <c r="F127" s="57"/>
      <c r="G127" s="57"/>
      <c r="H127" s="57"/>
      <c r="I127" s="59"/>
    </row>
    <row r="128" spans="2:9">
      <c r="B128" s="73" t="s">
        <v>215</v>
      </c>
      <c r="C128" s="68"/>
      <c r="D128" s="69">
        <v>16.413599999999999</v>
      </c>
      <c r="E128" s="66"/>
      <c r="F128" s="57"/>
      <c r="G128" s="57"/>
      <c r="H128" s="57"/>
      <c r="I128" s="59"/>
    </row>
    <row r="129" spans="2:9" ht="15.75" thickBot="1">
      <c r="B129" s="188" t="s">
        <v>216</v>
      </c>
      <c r="C129" s="71"/>
      <c r="D129" s="72">
        <v>17.3964</v>
      </c>
      <c r="E129" s="66"/>
      <c r="F129" s="57"/>
      <c r="G129" s="57"/>
      <c r="H129" s="57"/>
      <c r="I129" s="59"/>
    </row>
    <row r="130" spans="2:9">
      <c r="B130" s="56" t="s">
        <v>1326</v>
      </c>
      <c r="C130" s="77"/>
      <c r="D130" s="78"/>
      <c r="E130" s="78"/>
      <c r="F130" s="66"/>
      <c r="G130" s="57"/>
      <c r="H130" s="57"/>
      <c r="I130" s="79"/>
    </row>
    <row r="131" spans="2:9">
      <c r="B131" s="56" t="s">
        <v>220</v>
      </c>
      <c r="C131" s="57"/>
      <c r="D131" s="78"/>
      <c r="E131" s="78"/>
      <c r="F131" s="80">
        <v>0</v>
      </c>
      <c r="G131" s="57"/>
      <c r="H131" s="57"/>
      <c r="I131" s="79"/>
    </row>
    <row r="132" spans="2:9">
      <c r="B132" s="56" t="s">
        <v>221</v>
      </c>
      <c r="C132" s="57"/>
      <c r="D132" s="78"/>
      <c r="E132" s="78"/>
      <c r="F132" s="58" t="s">
        <v>222</v>
      </c>
      <c r="G132" s="57"/>
      <c r="H132" s="57"/>
      <c r="I132" s="79"/>
    </row>
    <row r="133" spans="2:9">
      <c r="B133" s="56" t="s">
        <v>223</v>
      </c>
      <c r="C133" s="57"/>
      <c r="D133" s="78"/>
      <c r="E133" s="78"/>
      <c r="F133" s="81" t="s">
        <v>1291</v>
      </c>
      <c r="G133" s="57"/>
      <c r="H133" s="57"/>
      <c r="I133" s="79"/>
    </row>
    <row r="134" spans="2:9">
      <c r="B134" s="56" t="s">
        <v>686</v>
      </c>
      <c r="C134" s="57"/>
      <c r="D134" s="78"/>
      <c r="E134" s="78"/>
      <c r="F134" s="58" t="s">
        <v>222</v>
      </c>
      <c r="G134" s="82"/>
      <c r="H134" s="57"/>
      <c r="I134" s="79"/>
    </row>
    <row r="135" spans="2:9" ht="24.75">
      <c r="B135" s="83" t="s">
        <v>225</v>
      </c>
      <c r="C135" s="84" t="s">
        <v>226</v>
      </c>
      <c r="D135" s="84" t="s">
        <v>227</v>
      </c>
      <c r="E135" s="78"/>
      <c r="F135" s="58"/>
      <c r="G135" s="82"/>
      <c r="H135" s="57"/>
      <c r="I135" s="79"/>
    </row>
    <row r="136" spans="2:9">
      <c r="B136" s="85" t="s">
        <v>228</v>
      </c>
      <c r="C136" s="86">
        <v>0</v>
      </c>
      <c r="D136" s="86">
        <v>0</v>
      </c>
      <c r="E136" s="78"/>
      <c r="F136" s="58"/>
      <c r="G136" s="82"/>
      <c r="H136" s="57"/>
      <c r="I136" s="79"/>
    </row>
    <row r="137" spans="2:9">
      <c r="B137" s="87" t="s">
        <v>229</v>
      </c>
      <c r="C137" s="86">
        <v>0</v>
      </c>
      <c r="D137" s="86">
        <v>0</v>
      </c>
      <c r="E137" s="78"/>
      <c r="F137" s="58"/>
      <c r="G137" s="82"/>
      <c r="H137" s="57"/>
      <c r="I137" s="79"/>
    </row>
    <row r="138" spans="2:9">
      <c r="B138" s="56"/>
      <c r="C138" s="57"/>
      <c r="D138" s="78"/>
      <c r="E138" s="78"/>
      <c r="F138" s="58"/>
      <c r="G138" s="82"/>
      <c r="H138" s="57"/>
      <c r="I138" s="79"/>
    </row>
    <row r="139" spans="2:9">
      <c r="B139" s="56" t="s">
        <v>424</v>
      </c>
      <c r="C139" s="57"/>
      <c r="D139" s="78"/>
      <c r="E139" s="78"/>
      <c r="F139" s="58" t="s">
        <v>222</v>
      </c>
      <c r="G139" s="82"/>
      <c r="H139" s="57"/>
      <c r="I139" s="79"/>
    </row>
    <row r="140" spans="2:9">
      <c r="B140" s="56" t="s">
        <v>231</v>
      </c>
      <c r="C140" s="57"/>
      <c r="D140" s="78"/>
      <c r="E140" s="78"/>
      <c r="F140" s="58" t="s">
        <v>222</v>
      </c>
      <c r="G140" s="88"/>
      <c r="H140" s="89"/>
      <c r="I140" s="79"/>
    </row>
    <row r="141" spans="2:9">
      <c r="B141" s="56" t="s">
        <v>232</v>
      </c>
      <c r="C141" s="57"/>
      <c r="D141" s="78"/>
      <c r="E141" s="78"/>
      <c r="F141" s="58" t="s">
        <v>222</v>
      </c>
      <c r="G141" s="57"/>
      <c r="H141" s="57"/>
      <c r="I141" s="79"/>
    </row>
    <row r="142" spans="2:9">
      <c r="B142" s="349" t="s">
        <v>1326</v>
      </c>
      <c r="C142" s="350"/>
      <c r="D142" s="350"/>
      <c r="E142" s="78"/>
      <c r="F142" s="347" t="s">
        <v>222</v>
      </c>
      <c r="G142" s="78"/>
      <c r="H142" s="57"/>
      <c r="I142" s="79"/>
    </row>
    <row r="143" spans="2:9" ht="20.25" customHeight="1">
      <c r="B143" s="349"/>
      <c r="C143" s="350"/>
      <c r="D143" s="350"/>
      <c r="E143" s="78"/>
      <c r="F143" s="347"/>
      <c r="G143" s="57"/>
      <c r="H143" s="57"/>
      <c r="I143" s="79"/>
    </row>
    <row r="144" spans="2:9">
      <c r="B144" s="111"/>
      <c r="I144" s="90"/>
    </row>
    <row r="145" spans="2:9">
      <c r="B145" s="111" t="s">
        <v>248</v>
      </c>
      <c r="I145" s="90"/>
    </row>
    <row r="146" spans="2:9" ht="15.75" thickBot="1">
      <c r="B146" s="112"/>
      <c r="C146" s="113"/>
      <c r="D146" s="113"/>
      <c r="E146" s="113"/>
      <c r="F146" s="113"/>
      <c r="G146" s="113"/>
      <c r="H146" s="113"/>
      <c r="I146" s="114"/>
    </row>
    <row r="149" spans="2:9" ht="75">
      <c r="B149" s="231" t="s">
        <v>1348</v>
      </c>
    </row>
    <row r="160" spans="2:9">
      <c r="B160" s="228" t="s">
        <v>1328</v>
      </c>
    </row>
    <row r="161" spans="2:2" ht="15.75">
      <c r="B161" s="229" t="s">
        <v>1349</v>
      </c>
    </row>
    <row r="162" spans="2:2" ht="15.75">
      <c r="B162" s="209" t="s">
        <v>1330</v>
      </c>
    </row>
  </sheetData>
  <mergeCells count="15">
    <mergeCell ref="B142:D143"/>
    <mergeCell ref="F142:F143"/>
    <mergeCell ref="B115:B116"/>
    <mergeCell ref="C115:C116"/>
    <mergeCell ref="B101:I101"/>
    <mergeCell ref="C102:E102"/>
    <mergeCell ref="C103:E103"/>
    <mergeCell ref="B104:I104"/>
    <mergeCell ref="B105:I105"/>
    <mergeCell ref="B106:I106"/>
    <mergeCell ref="B107:I107"/>
    <mergeCell ref="B108:I108"/>
    <mergeCell ref="B109:I109"/>
    <mergeCell ref="B110:I110"/>
    <mergeCell ref="B111:I111"/>
  </mergeCells>
  <hyperlinks>
    <hyperlink ref="A1" location="ITILCF" display="ITILCF" xr:uid="{81DFB5AE-F1FA-46A4-8E0B-610C04F378AF}"/>
    <hyperlink ref="B3" location="ITILargeCapFund" display="ITI Large Cap Fund" xr:uid="{81B251E1-E2B9-4066-B6AD-E7ABEC86D2E3}"/>
  </hyperlinks>
  <pageMargins left="0" right="0" top="0" bottom="0" header="0" footer="0"/>
  <pageSetup orientation="landscape"/>
  <headerFooter>
    <oddFooter xml:space="preserve">&amp;C_x000D_&amp;1#&amp;"Aptos"&amp;10&amp;K000000  For internal use only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8A6F-4A95-42DD-B9A7-159535D060CA}">
  <sheetPr codeName="Sheet12">
    <outlinePr summaryBelow="0"/>
  </sheetPr>
  <dimension ref="A1:K193"/>
  <sheetViews>
    <sheetView workbookViewId="0"/>
  </sheetViews>
  <sheetFormatPr defaultRowHeight="15"/>
  <cols>
    <col min="1" max="1" width="9.42578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42578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42578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42578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42578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42578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42578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42578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42578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42578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42578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42578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42578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42578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42578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42578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42578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42578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42578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42578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42578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42578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42578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42578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42578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42578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42578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42578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42578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42578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42578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42578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42578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42578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42578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42578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42578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42578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42578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42578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42578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42578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42578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42578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42578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42578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42578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42578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42578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42578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42578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42578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42578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42578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42578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42578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42578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42578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42578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42578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42578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42578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42578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42578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21</v>
      </c>
      <c r="B1" s="4"/>
      <c r="C1" s="5"/>
      <c r="D1" s="5"/>
      <c r="E1" s="5"/>
      <c r="F1" s="5"/>
      <c r="G1" s="5"/>
      <c r="H1" s="5"/>
      <c r="I1" s="5"/>
    </row>
    <row r="2" spans="1:9" ht="26.1" customHeight="1">
      <c r="A2" s="5"/>
      <c r="B2" s="6" t="s">
        <v>40</v>
      </c>
      <c r="C2" s="5"/>
      <c r="D2" s="5"/>
      <c r="E2" s="5"/>
      <c r="F2" s="5"/>
      <c r="G2" s="5"/>
      <c r="H2" s="5"/>
      <c r="I2" s="5"/>
    </row>
    <row r="3" spans="1:9" ht="12.95" customHeight="1">
      <c r="A3" s="5"/>
      <c r="B3" s="4" t="s">
        <v>22</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687</v>
      </c>
      <c r="E6" s="12" t="s">
        <v>46</v>
      </c>
      <c r="F6" s="12" t="s">
        <v>47</v>
      </c>
      <c r="G6" s="12" t="s">
        <v>48</v>
      </c>
      <c r="H6" s="12" t="s">
        <v>49</v>
      </c>
      <c r="I6" s="13" t="s">
        <v>50</v>
      </c>
    </row>
    <row r="7" spans="1:9" ht="12.95" customHeight="1">
      <c r="A7" s="5"/>
      <c r="B7" s="33" t="s">
        <v>51</v>
      </c>
      <c r="C7" s="2"/>
      <c r="D7" s="2"/>
      <c r="E7" s="2"/>
      <c r="F7" s="27" t="s">
        <v>167</v>
      </c>
      <c r="G7" s="27" t="s">
        <v>167</v>
      </c>
      <c r="H7" s="27"/>
      <c r="I7" s="28"/>
    </row>
    <row r="8" spans="1:9" ht="12.95" customHeight="1">
      <c r="A8" s="5"/>
      <c r="B8" s="14"/>
      <c r="C8" s="31"/>
      <c r="D8" s="31"/>
      <c r="E8" s="31"/>
      <c r="F8" s="32"/>
      <c r="G8" s="32"/>
      <c r="H8" s="32"/>
      <c r="I8" s="17"/>
    </row>
    <row r="9" spans="1:9" ht="12.95" customHeight="1">
      <c r="A9" s="5"/>
      <c r="B9" s="29" t="s">
        <v>688</v>
      </c>
      <c r="C9" s="2"/>
      <c r="D9" s="2"/>
      <c r="E9" s="2"/>
      <c r="F9" s="27" t="s">
        <v>167</v>
      </c>
      <c r="G9" s="27" t="s">
        <v>167</v>
      </c>
      <c r="H9" s="27"/>
      <c r="I9" s="28"/>
    </row>
    <row r="10" spans="1:9" ht="12.95" customHeight="1">
      <c r="A10" s="5"/>
      <c r="B10" s="14"/>
      <c r="C10" s="31"/>
      <c r="D10" s="31"/>
      <c r="E10" s="31"/>
      <c r="F10" s="32"/>
      <c r="G10" s="32"/>
      <c r="H10" s="32"/>
      <c r="I10" s="17"/>
    </row>
    <row r="11" spans="1:9" ht="12.95" customHeight="1">
      <c r="A11" s="5"/>
      <c r="B11" s="29" t="s">
        <v>689</v>
      </c>
      <c r="C11" s="30"/>
      <c r="D11" s="30"/>
      <c r="E11" s="30"/>
      <c r="F11" s="34" t="s">
        <v>167</v>
      </c>
      <c r="G11" s="34" t="s">
        <v>167</v>
      </c>
      <c r="H11" s="34"/>
      <c r="I11" s="28"/>
    </row>
    <row r="12" spans="1:9" ht="12.95" customHeight="1">
      <c r="A12" s="5"/>
      <c r="B12" s="14"/>
      <c r="C12" s="31"/>
      <c r="D12" s="31"/>
      <c r="E12" s="31"/>
      <c r="F12" s="32"/>
      <c r="G12" s="32"/>
      <c r="H12" s="32"/>
      <c r="I12" s="17"/>
    </row>
    <row r="13" spans="1:9" ht="12.95" customHeight="1">
      <c r="A13" s="5"/>
      <c r="B13" s="29" t="s">
        <v>690</v>
      </c>
      <c r="C13" s="35"/>
      <c r="D13" s="35"/>
      <c r="E13" s="35"/>
      <c r="F13" s="36" t="s">
        <v>167</v>
      </c>
      <c r="G13" s="36" t="s">
        <v>167</v>
      </c>
      <c r="H13" s="36"/>
      <c r="I13" s="28"/>
    </row>
    <row r="14" spans="1:9" ht="12.95" customHeight="1">
      <c r="A14" s="5"/>
      <c r="B14" s="14"/>
      <c r="C14" s="31"/>
      <c r="D14" s="31"/>
      <c r="E14" s="31"/>
      <c r="F14" s="32"/>
      <c r="G14" s="32"/>
      <c r="H14" s="32"/>
      <c r="I14" s="17"/>
    </row>
    <row r="15" spans="1:9" ht="12.95" customHeight="1">
      <c r="A15" s="5"/>
      <c r="B15" s="29" t="s">
        <v>168</v>
      </c>
      <c r="C15" s="35"/>
      <c r="D15" s="35"/>
      <c r="E15" s="35"/>
      <c r="F15" s="36" t="s">
        <v>167</v>
      </c>
      <c r="G15" s="36" t="s">
        <v>167</v>
      </c>
      <c r="H15" s="36"/>
      <c r="I15" s="28"/>
    </row>
    <row r="16" spans="1:9" ht="12.95" customHeight="1">
      <c r="A16" s="5"/>
      <c r="B16" s="14" t="s">
        <v>181</v>
      </c>
      <c r="C16" s="15"/>
      <c r="D16" s="15"/>
      <c r="E16" s="15"/>
      <c r="F16" s="15"/>
      <c r="G16" s="15"/>
      <c r="H16" s="16"/>
      <c r="I16" s="17"/>
    </row>
    <row r="17" spans="1:9" ht="12.95" customHeight="1">
      <c r="A17" s="5"/>
      <c r="B17" s="14" t="s">
        <v>378</v>
      </c>
      <c r="C17" s="15"/>
      <c r="D17" s="15"/>
      <c r="E17" s="15"/>
      <c r="F17" s="5"/>
      <c r="G17" s="16"/>
      <c r="H17" s="16"/>
      <c r="I17" s="17"/>
    </row>
    <row r="18" spans="1:9" ht="12.95" customHeight="1">
      <c r="A18" s="18" t="s">
        <v>927</v>
      </c>
      <c r="B18" s="19" t="s">
        <v>928</v>
      </c>
      <c r="C18" s="15" t="s">
        <v>929</v>
      </c>
      <c r="D18" s="15" t="s">
        <v>382</v>
      </c>
      <c r="E18" s="20">
        <v>400000</v>
      </c>
      <c r="F18" s="21">
        <v>400.13</v>
      </c>
      <c r="G18" s="22">
        <v>8.3400000000000002E-2</v>
      </c>
      <c r="H18" s="115">
        <v>6.6796999999999995E-2</v>
      </c>
      <c r="I18" s="24" t="s">
        <v>173</v>
      </c>
    </row>
    <row r="19" spans="1:9" ht="12.95" customHeight="1">
      <c r="A19" s="5"/>
      <c r="B19" s="14" t="s">
        <v>165</v>
      </c>
      <c r="C19" s="15"/>
      <c r="D19" s="15"/>
      <c r="E19" s="15"/>
      <c r="F19" s="25">
        <v>400.13</v>
      </c>
      <c r="G19" s="26">
        <v>8.3400000000000002E-2</v>
      </c>
      <c r="H19" s="27"/>
      <c r="I19" s="28"/>
    </row>
    <row r="20" spans="1:9" ht="12.95" customHeight="1">
      <c r="A20" s="5"/>
      <c r="B20" s="29" t="s">
        <v>413</v>
      </c>
      <c r="C20" s="2"/>
      <c r="D20" s="2"/>
      <c r="E20" s="2"/>
      <c r="F20" s="27" t="s">
        <v>167</v>
      </c>
      <c r="G20" s="27" t="s">
        <v>167</v>
      </c>
      <c r="H20" s="27"/>
      <c r="I20" s="116"/>
    </row>
    <row r="21" spans="1:9" ht="12.95" customHeight="1">
      <c r="A21" s="5"/>
      <c r="B21" s="29" t="s">
        <v>165</v>
      </c>
      <c r="C21" s="2"/>
      <c r="D21" s="2"/>
      <c r="E21" s="2"/>
      <c r="F21" s="27" t="s">
        <v>167</v>
      </c>
      <c r="G21" s="27" t="s">
        <v>167</v>
      </c>
      <c r="H21" s="27"/>
      <c r="I21" s="116"/>
    </row>
    <row r="22" spans="1:9" ht="12.95" customHeight="1">
      <c r="A22" s="5"/>
      <c r="B22" s="29" t="s">
        <v>414</v>
      </c>
      <c r="C22" s="2"/>
      <c r="D22" s="2"/>
      <c r="E22" s="2"/>
      <c r="F22" s="27" t="s">
        <v>167</v>
      </c>
      <c r="G22" s="27" t="s">
        <v>167</v>
      </c>
      <c r="H22" s="27"/>
      <c r="I22" s="116"/>
    </row>
    <row r="23" spans="1:9" ht="12.95" customHeight="1">
      <c r="A23" s="5"/>
      <c r="B23" s="29" t="s">
        <v>165</v>
      </c>
      <c r="C23" s="2"/>
      <c r="D23" s="2"/>
      <c r="E23" s="2"/>
      <c r="F23" s="27" t="s">
        <v>167</v>
      </c>
      <c r="G23" s="27" t="s">
        <v>167</v>
      </c>
      <c r="H23" s="27"/>
      <c r="I23" s="116"/>
    </row>
    <row r="24" spans="1:9" ht="12.95" customHeight="1">
      <c r="A24" s="5"/>
      <c r="B24" s="29" t="s">
        <v>408</v>
      </c>
      <c r="C24" s="2"/>
      <c r="D24" s="2"/>
      <c r="E24" s="2"/>
      <c r="F24" s="27" t="s">
        <v>167</v>
      </c>
      <c r="G24" s="27" t="s">
        <v>167</v>
      </c>
      <c r="H24" s="27"/>
      <c r="I24" s="116"/>
    </row>
    <row r="25" spans="1:9" ht="12.95" customHeight="1">
      <c r="A25" s="5"/>
      <c r="B25" s="29" t="s">
        <v>165</v>
      </c>
      <c r="C25" s="2"/>
      <c r="D25" s="2"/>
      <c r="E25" s="2"/>
      <c r="F25" s="27" t="s">
        <v>167</v>
      </c>
      <c r="G25" s="27" t="s">
        <v>167</v>
      </c>
      <c r="H25" s="27"/>
      <c r="I25" s="116"/>
    </row>
    <row r="26" spans="1:9" ht="12.95" customHeight="1">
      <c r="A26" s="5"/>
      <c r="B26" s="29" t="s">
        <v>415</v>
      </c>
      <c r="C26" s="2"/>
      <c r="D26" s="2"/>
      <c r="E26" s="2"/>
      <c r="F26" s="27" t="s">
        <v>167</v>
      </c>
      <c r="G26" s="27" t="s">
        <v>167</v>
      </c>
      <c r="H26" s="27"/>
      <c r="I26" s="116"/>
    </row>
    <row r="27" spans="1:9" ht="12.95" customHeight="1">
      <c r="A27" s="5"/>
      <c r="B27" s="29" t="s">
        <v>165</v>
      </c>
      <c r="C27" s="2"/>
      <c r="D27" s="2"/>
      <c r="E27" s="2"/>
      <c r="F27" s="27" t="s">
        <v>167</v>
      </c>
      <c r="G27" s="27" t="s">
        <v>167</v>
      </c>
      <c r="H27" s="27"/>
      <c r="I27" s="116"/>
    </row>
    <row r="28" spans="1:9" ht="12.95" customHeight="1">
      <c r="A28" s="5"/>
      <c r="B28" s="29" t="s">
        <v>168</v>
      </c>
      <c r="C28" s="30"/>
      <c r="D28" s="2"/>
      <c r="E28" s="30"/>
      <c r="F28" s="25">
        <v>400.13</v>
      </c>
      <c r="G28" s="26">
        <v>8.3400000000000002E-2</v>
      </c>
      <c r="H28" s="27"/>
      <c r="I28" s="28"/>
    </row>
    <row r="29" spans="1:9" ht="12.95" customHeight="1">
      <c r="A29" s="5"/>
      <c r="B29" s="14" t="s">
        <v>187</v>
      </c>
      <c r="C29" s="15"/>
      <c r="D29" s="15"/>
      <c r="E29" s="15"/>
      <c r="F29" s="15"/>
      <c r="G29" s="15"/>
      <c r="H29" s="16"/>
      <c r="I29" s="17"/>
    </row>
    <row r="30" spans="1:9" ht="12.95" customHeight="1">
      <c r="A30" s="5"/>
      <c r="B30" s="14" t="s">
        <v>703</v>
      </c>
      <c r="C30" s="15"/>
      <c r="D30" s="15"/>
      <c r="E30" s="15"/>
      <c r="F30" s="5"/>
      <c r="G30" s="16"/>
      <c r="H30" s="16"/>
      <c r="I30" s="17"/>
    </row>
    <row r="31" spans="1:9" ht="12.95" customHeight="1">
      <c r="A31" s="18" t="s">
        <v>930</v>
      </c>
      <c r="B31" s="19" t="s">
        <v>931</v>
      </c>
      <c r="C31" s="15" t="s">
        <v>932</v>
      </c>
      <c r="D31" s="15" t="s">
        <v>707</v>
      </c>
      <c r="E31" s="20">
        <v>500000</v>
      </c>
      <c r="F31" s="21">
        <v>497.42</v>
      </c>
      <c r="G31" s="22">
        <v>0.1037</v>
      </c>
      <c r="H31" s="115">
        <v>6.2997999999999998E-2</v>
      </c>
      <c r="I31" s="24"/>
    </row>
    <row r="32" spans="1:9" ht="12.95" customHeight="1">
      <c r="A32" s="18" t="s">
        <v>933</v>
      </c>
      <c r="B32" s="19" t="s">
        <v>934</v>
      </c>
      <c r="C32" s="15" t="s">
        <v>935</v>
      </c>
      <c r="D32" s="15" t="s">
        <v>707</v>
      </c>
      <c r="E32" s="20">
        <v>500000</v>
      </c>
      <c r="F32" s="21">
        <v>496.22</v>
      </c>
      <c r="G32" s="22">
        <v>0.10349999999999999</v>
      </c>
      <c r="H32" s="115">
        <v>6.3255000000000006E-2</v>
      </c>
      <c r="I32" s="24" t="s">
        <v>173</v>
      </c>
    </row>
    <row r="33" spans="1:9" ht="12.95" customHeight="1">
      <c r="A33" s="18" t="s">
        <v>712</v>
      </c>
      <c r="B33" s="19" t="s">
        <v>713</v>
      </c>
      <c r="C33" s="15" t="s">
        <v>714</v>
      </c>
      <c r="D33" s="15" t="s">
        <v>711</v>
      </c>
      <c r="E33" s="20">
        <v>450000</v>
      </c>
      <c r="F33" s="21">
        <v>446.52</v>
      </c>
      <c r="G33" s="22">
        <v>9.3100000000000002E-2</v>
      </c>
      <c r="H33" s="115">
        <v>6.3149999999999998E-2</v>
      </c>
      <c r="I33" s="24" t="s">
        <v>173</v>
      </c>
    </row>
    <row r="34" spans="1:9" ht="12.95" customHeight="1">
      <c r="A34" s="18" t="s">
        <v>936</v>
      </c>
      <c r="B34" s="19" t="s">
        <v>937</v>
      </c>
      <c r="C34" s="15" t="s">
        <v>938</v>
      </c>
      <c r="D34" s="15" t="s">
        <v>707</v>
      </c>
      <c r="E34" s="20">
        <v>400000</v>
      </c>
      <c r="F34" s="21">
        <v>397.21</v>
      </c>
      <c r="G34" s="22">
        <v>8.2799999999999999E-2</v>
      </c>
      <c r="H34" s="115">
        <v>6.4002000000000003E-2</v>
      </c>
      <c r="I34" s="24"/>
    </row>
    <row r="35" spans="1:9" ht="12.95" customHeight="1">
      <c r="A35" s="18" t="s">
        <v>939</v>
      </c>
      <c r="B35" s="19" t="s">
        <v>940</v>
      </c>
      <c r="C35" s="15" t="s">
        <v>941</v>
      </c>
      <c r="D35" s="15" t="s">
        <v>942</v>
      </c>
      <c r="E35" s="20">
        <v>400000</v>
      </c>
      <c r="F35" s="21">
        <v>396.92</v>
      </c>
      <c r="G35" s="22">
        <v>8.2799999999999999E-2</v>
      </c>
      <c r="H35" s="115">
        <v>6.2952999999999995E-2</v>
      </c>
      <c r="I35" s="24" t="s">
        <v>173</v>
      </c>
    </row>
    <row r="36" spans="1:9" ht="12.95" customHeight="1">
      <c r="A36" s="5"/>
      <c r="B36" s="14" t="s">
        <v>165</v>
      </c>
      <c r="C36" s="15"/>
      <c r="D36" s="15"/>
      <c r="E36" s="15"/>
      <c r="F36" s="25">
        <v>2234.29</v>
      </c>
      <c r="G36" s="26">
        <v>0.46589999999999998</v>
      </c>
      <c r="H36" s="27"/>
      <c r="I36" s="28"/>
    </row>
    <row r="37" spans="1:9" ht="12.95" customHeight="1">
      <c r="A37" s="5"/>
      <c r="B37" s="14" t="s">
        <v>715</v>
      </c>
      <c r="C37" s="15"/>
      <c r="D37" s="15"/>
      <c r="E37" s="15"/>
      <c r="F37" s="5"/>
      <c r="G37" s="16"/>
      <c r="H37" s="16"/>
      <c r="I37" s="17"/>
    </row>
    <row r="38" spans="1:9" ht="12.95" customHeight="1">
      <c r="A38" s="18" t="s">
        <v>943</v>
      </c>
      <c r="B38" s="19" t="s">
        <v>944</v>
      </c>
      <c r="C38" s="15" t="s">
        <v>945</v>
      </c>
      <c r="D38" s="15" t="s">
        <v>707</v>
      </c>
      <c r="E38" s="20">
        <v>400000</v>
      </c>
      <c r="F38" s="21">
        <v>397.55</v>
      </c>
      <c r="G38" s="22">
        <v>8.2900000000000001E-2</v>
      </c>
      <c r="H38" s="115">
        <v>6.8196999999999994E-2</v>
      </c>
      <c r="I38" s="24" t="s">
        <v>173</v>
      </c>
    </row>
    <row r="39" spans="1:9" ht="12.95" customHeight="1">
      <c r="A39" s="18" t="s">
        <v>946</v>
      </c>
      <c r="B39" s="19" t="s">
        <v>947</v>
      </c>
      <c r="C39" s="15" t="s">
        <v>948</v>
      </c>
      <c r="D39" s="15" t="s">
        <v>707</v>
      </c>
      <c r="E39" s="20">
        <v>400000</v>
      </c>
      <c r="F39" s="21">
        <v>395.97</v>
      </c>
      <c r="G39" s="22">
        <v>8.2600000000000007E-2</v>
      </c>
      <c r="H39" s="115">
        <v>6.8803000000000003E-2</v>
      </c>
      <c r="I39" s="24" t="s">
        <v>173</v>
      </c>
    </row>
    <row r="40" spans="1:9" ht="12.95" customHeight="1">
      <c r="A40" s="18" t="s">
        <v>949</v>
      </c>
      <c r="B40" s="19" t="s">
        <v>950</v>
      </c>
      <c r="C40" s="15" t="s">
        <v>951</v>
      </c>
      <c r="D40" s="15" t="s">
        <v>707</v>
      </c>
      <c r="E40" s="20">
        <v>100000</v>
      </c>
      <c r="F40" s="21">
        <v>99.4</v>
      </c>
      <c r="G40" s="22">
        <v>2.07E-2</v>
      </c>
      <c r="H40" s="115">
        <v>6.4300999999999997E-2</v>
      </c>
      <c r="I40" s="24" t="s">
        <v>173</v>
      </c>
    </row>
    <row r="41" spans="1:9" ht="12.95" customHeight="1">
      <c r="A41" s="5"/>
      <c r="B41" s="14" t="s">
        <v>165</v>
      </c>
      <c r="C41" s="15"/>
      <c r="D41" s="15"/>
      <c r="E41" s="15"/>
      <c r="F41" s="25">
        <v>892.92</v>
      </c>
      <c r="G41" s="26">
        <v>0.1862</v>
      </c>
      <c r="H41" s="27"/>
      <c r="I41" s="28"/>
    </row>
    <row r="42" spans="1:9" ht="12.95" customHeight="1">
      <c r="A42" s="5"/>
      <c r="B42" s="14" t="s">
        <v>952</v>
      </c>
      <c r="C42" s="15"/>
      <c r="D42" s="15"/>
      <c r="E42" s="15"/>
      <c r="F42" s="5"/>
      <c r="G42" s="16"/>
      <c r="H42" s="16"/>
      <c r="I42" s="17"/>
    </row>
    <row r="43" spans="1:9" ht="12.95" customHeight="1">
      <c r="A43" s="18" t="s">
        <v>953</v>
      </c>
      <c r="B43" s="19" t="s">
        <v>954</v>
      </c>
      <c r="C43" s="15" t="s">
        <v>955</v>
      </c>
      <c r="D43" s="15" t="s">
        <v>412</v>
      </c>
      <c r="E43" s="20">
        <v>700000</v>
      </c>
      <c r="F43" s="21">
        <v>695.32</v>
      </c>
      <c r="G43" s="22">
        <v>0.14499999999999999</v>
      </c>
      <c r="H43" s="115">
        <v>5.2269000000000003E-2</v>
      </c>
      <c r="I43" s="24"/>
    </row>
    <row r="44" spans="1:9" ht="12.95" customHeight="1">
      <c r="A44" s="18" t="s">
        <v>956</v>
      </c>
      <c r="B44" s="19" t="s">
        <v>957</v>
      </c>
      <c r="C44" s="15" t="s">
        <v>958</v>
      </c>
      <c r="D44" s="15" t="s">
        <v>412</v>
      </c>
      <c r="E44" s="20">
        <v>200000</v>
      </c>
      <c r="F44" s="21">
        <v>199.06</v>
      </c>
      <c r="G44" s="22">
        <v>4.1500000000000002E-2</v>
      </c>
      <c r="H44" s="115">
        <v>5.2056999999999999E-2</v>
      </c>
      <c r="I44" s="24"/>
    </row>
    <row r="45" spans="1:9" ht="12.95" customHeight="1">
      <c r="A45" s="5"/>
      <c r="B45" s="14" t="s">
        <v>165</v>
      </c>
      <c r="C45" s="15"/>
      <c r="D45" s="15"/>
      <c r="E45" s="15"/>
      <c r="F45" s="25">
        <v>894.38</v>
      </c>
      <c r="G45" s="26">
        <v>0.1865</v>
      </c>
      <c r="H45" s="27"/>
      <c r="I45" s="28"/>
    </row>
    <row r="46" spans="1:9" ht="12.95" customHeight="1">
      <c r="A46" s="5"/>
      <c r="B46" s="29" t="s">
        <v>716</v>
      </c>
      <c r="C46" s="2"/>
      <c r="D46" s="2"/>
      <c r="E46" s="2"/>
      <c r="F46" s="27" t="s">
        <v>167</v>
      </c>
      <c r="G46" s="27" t="s">
        <v>167</v>
      </c>
      <c r="H46" s="27"/>
      <c r="I46" s="28"/>
    </row>
    <row r="47" spans="1:9" ht="12.95" customHeight="1">
      <c r="A47" s="5"/>
      <c r="B47" s="14" t="s">
        <v>165</v>
      </c>
      <c r="C47" s="31"/>
      <c r="D47" s="31"/>
      <c r="E47" s="31"/>
      <c r="F47" s="32"/>
      <c r="G47" s="32"/>
      <c r="H47" s="32"/>
      <c r="I47" s="17"/>
    </row>
    <row r="48" spans="1:9" ht="12.95" customHeight="1">
      <c r="A48" s="5"/>
      <c r="B48" s="29" t="s">
        <v>717</v>
      </c>
      <c r="C48" s="30"/>
      <c r="D48" s="30"/>
      <c r="E48" s="30"/>
      <c r="F48" s="34" t="s">
        <v>167</v>
      </c>
      <c r="G48" s="34" t="s">
        <v>167</v>
      </c>
      <c r="H48" s="34"/>
      <c r="I48" s="28"/>
    </row>
    <row r="49" spans="1:9" ht="12.95" customHeight="1">
      <c r="A49" s="5"/>
      <c r="B49" s="14" t="s">
        <v>165</v>
      </c>
      <c r="C49" s="31"/>
      <c r="D49" s="31"/>
      <c r="E49" s="31"/>
      <c r="F49" s="32"/>
      <c r="G49" s="32"/>
      <c r="H49" s="32"/>
      <c r="I49" s="17"/>
    </row>
    <row r="50" spans="1:9" ht="12.95" customHeight="1">
      <c r="A50" s="5"/>
      <c r="B50" s="29" t="s">
        <v>168</v>
      </c>
      <c r="C50" s="30"/>
      <c r="D50" s="2"/>
      <c r="E50" s="30"/>
      <c r="F50" s="25">
        <v>4021.59</v>
      </c>
      <c r="G50" s="26">
        <v>0.83860000000000001</v>
      </c>
      <c r="H50" s="27"/>
      <c r="I50" s="28"/>
    </row>
    <row r="51" spans="1:9" ht="12.95" customHeight="1">
      <c r="A51" s="5"/>
      <c r="B51" s="14" t="s">
        <v>169</v>
      </c>
      <c r="C51" s="15"/>
      <c r="D51" s="15"/>
      <c r="E51" s="15"/>
      <c r="F51" s="15"/>
      <c r="G51" s="15"/>
      <c r="H51" s="16"/>
      <c r="I51" s="17"/>
    </row>
    <row r="52" spans="1:9" ht="12.95" customHeight="1">
      <c r="A52" s="5"/>
      <c r="B52" s="14" t="s">
        <v>718</v>
      </c>
      <c r="C52" s="15"/>
      <c r="D52" s="15"/>
      <c r="E52" s="15"/>
      <c r="F52" s="5"/>
      <c r="G52" s="16"/>
      <c r="H52" s="16"/>
      <c r="I52" s="17"/>
    </row>
    <row r="53" spans="1:9" ht="12.95" customHeight="1">
      <c r="A53" s="18" t="s">
        <v>719</v>
      </c>
      <c r="B53" s="19" t="s">
        <v>720</v>
      </c>
      <c r="C53" s="15" t="s">
        <v>721</v>
      </c>
      <c r="D53" s="15"/>
      <c r="E53" s="20">
        <v>156.88</v>
      </c>
      <c r="F53" s="21">
        <v>18.7</v>
      </c>
      <c r="G53" s="22">
        <v>3.8999999999999998E-3</v>
      </c>
      <c r="H53" s="115"/>
      <c r="I53" s="24" t="s">
        <v>173</v>
      </c>
    </row>
    <row r="54" spans="1:9" ht="12.95" customHeight="1">
      <c r="A54" s="5"/>
      <c r="B54" s="14" t="s">
        <v>165</v>
      </c>
      <c r="C54" s="15"/>
      <c r="D54" s="15"/>
      <c r="E54" s="15"/>
      <c r="F54" s="25">
        <v>18.7</v>
      </c>
      <c r="G54" s="26">
        <v>3.8999999999999998E-3</v>
      </c>
      <c r="H54" s="27"/>
      <c r="I54" s="28"/>
    </row>
    <row r="55" spans="1:9" ht="12.95" customHeight="1">
      <c r="A55" s="5"/>
      <c r="B55" s="29" t="s">
        <v>170</v>
      </c>
      <c r="C55" s="2"/>
      <c r="D55" s="2"/>
      <c r="E55" s="2"/>
      <c r="F55" s="27" t="s">
        <v>167</v>
      </c>
      <c r="G55" s="27" t="s">
        <v>167</v>
      </c>
      <c r="H55" s="27"/>
      <c r="I55" s="28"/>
    </row>
    <row r="56" spans="1:9" ht="12.95" customHeight="1">
      <c r="A56" s="5"/>
      <c r="B56" s="14" t="s">
        <v>165</v>
      </c>
      <c r="C56" s="31"/>
      <c r="D56" s="31"/>
      <c r="E56" s="31"/>
      <c r="F56" s="32"/>
      <c r="G56" s="32"/>
      <c r="H56" s="32"/>
      <c r="I56" s="17"/>
    </row>
    <row r="57" spans="1:9" ht="12.95" customHeight="1">
      <c r="A57" s="5"/>
      <c r="B57" s="29" t="s">
        <v>174</v>
      </c>
      <c r="C57" s="2"/>
      <c r="D57" s="2"/>
      <c r="E57" s="2"/>
      <c r="F57" s="27" t="s">
        <v>167</v>
      </c>
      <c r="G57" s="27" t="s">
        <v>167</v>
      </c>
      <c r="H57" s="27"/>
      <c r="I57" s="28"/>
    </row>
    <row r="58" spans="1:9" ht="12.95" customHeight="1">
      <c r="A58" s="5"/>
      <c r="B58" s="14" t="s">
        <v>165</v>
      </c>
      <c r="C58" s="31"/>
      <c r="D58" s="31"/>
      <c r="E58" s="31"/>
      <c r="F58" s="32"/>
      <c r="G58" s="32"/>
      <c r="H58" s="32"/>
      <c r="I58" s="17"/>
    </row>
    <row r="59" spans="1:9" ht="12.95" customHeight="1">
      <c r="A59" s="5"/>
      <c r="B59" s="29" t="s">
        <v>175</v>
      </c>
      <c r="C59" s="2"/>
      <c r="D59" s="2"/>
      <c r="E59" s="2"/>
      <c r="F59" s="27" t="s">
        <v>167</v>
      </c>
      <c r="G59" s="27" t="s">
        <v>167</v>
      </c>
      <c r="H59" s="27"/>
      <c r="I59" s="28"/>
    </row>
    <row r="60" spans="1:9" ht="12.95" customHeight="1">
      <c r="A60" s="5"/>
      <c r="B60" s="14" t="s">
        <v>165</v>
      </c>
      <c r="C60" s="31"/>
      <c r="D60" s="31"/>
      <c r="E60" s="31"/>
      <c r="F60" s="32"/>
      <c r="G60" s="32"/>
      <c r="H60" s="32"/>
      <c r="I60" s="17"/>
    </row>
    <row r="61" spans="1:9" ht="12.95" customHeight="1">
      <c r="A61" s="5"/>
      <c r="B61" s="29" t="s">
        <v>176</v>
      </c>
      <c r="C61" s="2"/>
      <c r="D61" s="2"/>
      <c r="E61" s="2"/>
      <c r="F61" s="27" t="s">
        <v>167</v>
      </c>
      <c r="G61" s="27" t="s">
        <v>167</v>
      </c>
      <c r="H61" s="27"/>
      <c r="I61" s="28"/>
    </row>
    <row r="62" spans="1:9" ht="12.95" customHeight="1">
      <c r="A62" s="5"/>
      <c r="B62" s="14" t="s">
        <v>165</v>
      </c>
      <c r="C62" s="31"/>
      <c r="D62" s="31"/>
      <c r="E62" s="31"/>
      <c r="F62" s="32"/>
      <c r="G62" s="32"/>
      <c r="H62" s="32"/>
      <c r="I62" s="17"/>
    </row>
    <row r="63" spans="1:9" ht="12.95" customHeight="1">
      <c r="A63" s="5"/>
      <c r="B63" s="29" t="s">
        <v>177</v>
      </c>
      <c r="C63" s="2"/>
      <c r="D63" s="2"/>
      <c r="E63" s="2"/>
      <c r="F63" s="27" t="s">
        <v>167</v>
      </c>
      <c r="G63" s="27" t="s">
        <v>167</v>
      </c>
      <c r="H63" s="27"/>
      <c r="I63" s="28"/>
    </row>
    <row r="64" spans="1:9" ht="12.95" customHeight="1">
      <c r="A64" s="5"/>
      <c r="B64" s="14" t="s">
        <v>165</v>
      </c>
      <c r="C64" s="31"/>
      <c r="D64" s="31"/>
      <c r="E64" s="31"/>
      <c r="F64" s="32"/>
      <c r="G64" s="32"/>
      <c r="H64" s="32"/>
      <c r="I64" s="17"/>
    </row>
    <row r="65" spans="1:9" ht="12.95" customHeight="1">
      <c r="A65" s="5"/>
      <c r="B65" s="29" t="s">
        <v>168</v>
      </c>
      <c r="C65" s="30"/>
      <c r="D65" s="2"/>
      <c r="E65" s="30"/>
      <c r="F65" s="25">
        <v>18.7</v>
      </c>
      <c r="G65" s="26">
        <v>3.8999999999999998E-3</v>
      </c>
      <c r="H65" s="27"/>
      <c r="I65" s="28"/>
    </row>
    <row r="66" spans="1:9" ht="12.95" customHeight="1">
      <c r="A66" s="5"/>
      <c r="B66" s="14" t="s">
        <v>178</v>
      </c>
      <c r="C66" s="15"/>
      <c r="D66" s="15"/>
      <c r="E66" s="15"/>
      <c r="F66" s="15"/>
      <c r="G66" s="15"/>
      <c r="H66" s="16"/>
      <c r="I66" s="17"/>
    </row>
    <row r="67" spans="1:9" ht="12.95" customHeight="1">
      <c r="A67" s="18" t="s">
        <v>179</v>
      </c>
      <c r="B67" s="19" t="s">
        <v>180</v>
      </c>
      <c r="C67" s="15"/>
      <c r="D67" s="15"/>
      <c r="E67" s="20"/>
      <c r="F67" s="21">
        <v>297.92</v>
      </c>
      <c r="G67" s="22">
        <v>6.2100000000000002E-2</v>
      </c>
      <c r="H67" s="258">
        <v>5.0380000000000001E-2</v>
      </c>
      <c r="I67" s="24"/>
    </row>
    <row r="68" spans="1:9" ht="12.95" customHeight="1">
      <c r="A68" s="5"/>
      <c r="B68" s="14" t="s">
        <v>165</v>
      </c>
      <c r="C68" s="15"/>
      <c r="D68" s="15"/>
      <c r="E68" s="15"/>
      <c r="F68" s="25">
        <v>297.92</v>
      </c>
      <c r="G68" s="26">
        <v>6.2100000000000002E-2</v>
      </c>
      <c r="H68" s="27"/>
      <c r="I68" s="28"/>
    </row>
    <row r="69" spans="1:9" ht="12.95" customHeight="1">
      <c r="A69" s="5"/>
      <c r="B69" s="29" t="s">
        <v>168</v>
      </c>
      <c r="C69" s="30"/>
      <c r="D69" s="2"/>
      <c r="E69" s="30"/>
      <c r="F69" s="25">
        <v>297.92</v>
      </c>
      <c r="G69" s="26">
        <v>6.2100000000000002E-2</v>
      </c>
      <c r="H69" s="27"/>
      <c r="I69" s="28"/>
    </row>
    <row r="70" spans="1:9" ht="12.95" customHeight="1">
      <c r="A70" s="5"/>
      <c r="B70" s="29" t="s">
        <v>175</v>
      </c>
      <c r="C70" s="2"/>
      <c r="D70" s="2"/>
      <c r="E70" s="2"/>
      <c r="F70" s="27" t="s">
        <v>167</v>
      </c>
      <c r="G70" s="27" t="s">
        <v>167</v>
      </c>
      <c r="H70" s="27"/>
      <c r="I70" s="28"/>
    </row>
    <row r="71" spans="1:9" ht="12.95" customHeight="1">
      <c r="A71" s="5"/>
      <c r="B71" s="14"/>
      <c r="C71" s="31"/>
      <c r="D71" s="31"/>
      <c r="E71" s="31"/>
      <c r="F71" s="32"/>
      <c r="G71" s="32"/>
      <c r="H71" s="32"/>
      <c r="I71" s="17"/>
    </row>
    <row r="72" spans="1:9" ht="12.95" customHeight="1">
      <c r="A72" s="5"/>
      <c r="B72" s="29" t="s">
        <v>168</v>
      </c>
      <c r="C72" s="30"/>
      <c r="D72" s="30"/>
      <c r="E72" s="30"/>
      <c r="F72" s="34" t="s">
        <v>167</v>
      </c>
      <c r="G72" s="34" t="s">
        <v>167</v>
      </c>
      <c r="H72" s="34"/>
      <c r="I72" s="28"/>
    </row>
    <row r="73" spans="1:9" ht="12.95" customHeight="1">
      <c r="A73" s="5"/>
      <c r="B73" s="29" t="s">
        <v>192</v>
      </c>
      <c r="C73" s="37"/>
      <c r="D73" s="2"/>
      <c r="E73" s="30"/>
      <c r="F73" s="38">
        <v>57.02</v>
      </c>
      <c r="G73" s="26">
        <v>1.2E-2</v>
      </c>
      <c r="H73" s="27"/>
      <c r="I73" s="28"/>
    </row>
    <row r="74" spans="1:9" ht="12.95" customHeight="1" thickBot="1">
      <c r="A74" s="5"/>
      <c r="B74" s="39" t="s">
        <v>193</v>
      </c>
      <c r="C74" s="40"/>
      <c r="D74" s="40"/>
      <c r="E74" s="40"/>
      <c r="F74" s="41">
        <v>4795.3599999999997</v>
      </c>
      <c r="G74" s="42">
        <v>1</v>
      </c>
      <c r="H74" s="43"/>
      <c r="I74" s="44"/>
    </row>
    <row r="75" spans="1:9" ht="12.95" customHeight="1">
      <c r="A75" s="5"/>
      <c r="B75" s="344"/>
      <c r="C75" s="344"/>
      <c r="D75" s="344"/>
      <c r="E75" s="344"/>
      <c r="F75" s="344"/>
      <c r="G75" s="344"/>
      <c r="H75" s="344"/>
      <c r="I75" s="344"/>
    </row>
    <row r="76" spans="1:9" ht="12.95" customHeight="1">
      <c r="A76" s="5"/>
      <c r="B76" s="4"/>
      <c r="C76" s="345"/>
      <c r="D76" s="345"/>
      <c r="E76" s="345"/>
      <c r="F76" s="5"/>
      <c r="G76" s="5"/>
      <c r="H76" s="5"/>
      <c r="I76" s="5"/>
    </row>
    <row r="77" spans="1:9" ht="12.95" customHeight="1">
      <c r="A77" s="5"/>
      <c r="B77" s="4"/>
      <c r="C77" s="345"/>
      <c r="D77" s="345"/>
      <c r="E77" s="345"/>
      <c r="F77" s="5"/>
      <c r="G77" s="5"/>
      <c r="H77" s="5"/>
      <c r="I77" s="5"/>
    </row>
    <row r="78" spans="1:9" ht="12.95" customHeight="1">
      <c r="A78" s="5"/>
      <c r="B78" s="139"/>
      <c r="C78" s="351" t="s">
        <v>722</v>
      </c>
      <c r="D78" s="351"/>
      <c r="E78" s="351"/>
      <c r="F78" s="5"/>
      <c r="G78" s="5"/>
      <c r="H78" s="5"/>
      <c r="I78" s="5"/>
    </row>
    <row r="79" spans="1:9" ht="12.95" customHeight="1">
      <c r="A79" s="5"/>
      <c r="B79" s="139" t="s">
        <v>723</v>
      </c>
      <c r="C79" s="351" t="s">
        <v>22</v>
      </c>
      <c r="D79" s="351"/>
      <c r="E79" s="351"/>
      <c r="F79" s="5"/>
      <c r="G79" s="5"/>
      <c r="H79" s="5"/>
      <c r="I79" s="5"/>
    </row>
    <row r="80" spans="1:9" ht="12.95" customHeight="1">
      <c r="A80" s="5"/>
      <c r="B80" s="139" t="s">
        <v>724</v>
      </c>
      <c r="C80" s="351"/>
      <c r="D80" s="351"/>
      <c r="E80" s="351"/>
      <c r="F80" s="5"/>
      <c r="G80" s="5"/>
      <c r="H80" s="5"/>
      <c r="I80" s="5"/>
    </row>
    <row r="81" spans="1:9" ht="12.95" customHeight="1">
      <c r="A81" s="5"/>
      <c r="B81" s="139"/>
      <c r="C81" s="351"/>
      <c r="D81" s="351"/>
      <c r="E81" s="351"/>
      <c r="F81" s="5"/>
      <c r="G81" s="5"/>
      <c r="H81" s="5"/>
      <c r="I81" s="5"/>
    </row>
    <row r="82" spans="1:9" ht="12.95" customHeight="1">
      <c r="A82" s="5"/>
      <c r="B82" s="139" t="s">
        <v>725</v>
      </c>
      <c r="C82" s="352">
        <v>6.13E-2</v>
      </c>
      <c r="D82" s="352"/>
      <c r="E82" s="352"/>
      <c r="F82" s="5"/>
      <c r="G82" s="5"/>
      <c r="H82" s="5"/>
      <c r="I82" s="5"/>
    </row>
    <row r="83" spans="1:9" ht="12.95" customHeight="1">
      <c r="A83" s="5"/>
      <c r="B83" s="139"/>
      <c r="C83" s="351"/>
      <c r="D83" s="351"/>
      <c r="E83" s="351"/>
      <c r="F83" s="5"/>
      <c r="G83" s="5"/>
      <c r="H83" s="5"/>
      <c r="I83" s="5"/>
    </row>
    <row r="84" spans="1:9" ht="12.95" customHeight="1">
      <c r="A84" s="5"/>
      <c r="B84" s="139" t="s">
        <v>726</v>
      </c>
      <c r="C84" s="351" t="s">
        <v>959</v>
      </c>
      <c r="D84" s="351"/>
      <c r="E84" s="351"/>
      <c r="F84" s="5"/>
      <c r="G84" s="5"/>
      <c r="H84" s="5"/>
      <c r="I84" s="5"/>
    </row>
    <row r="85" spans="1:9" ht="12.95" customHeight="1">
      <c r="A85" s="5"/>
      <c r="B85" s="139" t="s">
        <v>728</v>
      </c>
      <c r="C85" s="351" t="s">
        <v>959</v>
      </c>
      <c r="D85" s="351"/>
      <c r="E85" s="351"/>
      <c r="F85" s="5"/>
      <c r="G85" s="5"/>
      <c r="H85" s="5"/>
      <c r="I85" s="5"/>
    </row>
    <row r="86" spans="1:9" ht="12.95" customHeight="1">
      <c r="A86" s="5"/>
      <c r="B86" s="139"/>
      <c r="C86" s="351"/>
      <c r="D86" s="351"/>
      <c r="E86" s="351"/>
      <c r="F86" s="5"/>
      <c r="G86" s="5"/>
      <c r="H86" s="5"/>
      <c r="I86" s="5"/>
    </row>
    <row r="87" spans="1:9" ht="12.95" customHeight="1">
      <c r="A87" s="5"/>
      <c r="B87" s="139" t="s">
        <v>730</v>
      </c>
      <c r="C87" s="351" t="s">
        <v>731</v>
      </c>
      <c r="D87" s="351"/>
      <c r="E87" s="351"/>
      <c r="F87" s="5"/>
      <c r="G87" s="5"/>
      <c r="H87" s="5"/>
      <c r="I87" s="5"/>
    </row>
    <row r="88" spans="1:9" ht="12.95" customHeight="1">
      <c r="A88" s="5"/>
      <c r="B88" s="346"/>
      <c r="C88" s="346"/>
      <c r="D88" s="346"/>
      <c r="E88" s="346"/>
      <c r="F88" s="346"/>
      <c r="G88" s="346"/>
      <c r="H88" s="346"/>
      <c r="I88" s="346"/>
    </row>
    <row r="89" spans="1:9" ht="12.95" customHeight="1">
      <c r="A89" s="5"/>
      <c r="B89" s="346" t="s">
        <v>199</v>
      </c>
      <c r="C89" s="346"/>
      <c r="D89" s="346"/>
      <c r="E89" s="346"/>
      <c r="F89" s="346"/>
      <c r="G89" s="346"/>
      <c r="H89" s="346"/>
      <c r="I89" s="346"/>
    </row>
    <row r="90" spans="1:9" ht="12.95" customHeight="1">
      <c r="A90" s="5"/>
      <c r="B90" s="344" t="s">
        <v>200</v>
      </c>
      <c r="C90" s="344"/>
      <c r="D90" s="344"/>
      <c r="E90" s="344"/>
      <c r="F90" s="344"/>
      <c r="G90" s="344"/>
      <c r="H90" s="344"/>
      <c r="I90" s="344"/>
    </row>
    <row r="91" spans="1:9" ht="12.95" customHeight="1">
      <c r="A91" s="5"/>
      <c r="B91" s="344" t="s">
        <v>201</v>
      </c>
      <c r="C91" s="344"/>
      <c r="D91" s="344"/>
      <c r="E91" s="344"/>
      <c r="F91" s="344"/>
      <c r="G91" s="344"/>
      <c r="H91" s="344"/>
      <c r="I91" s="344"/>
    </row>
    <row r="92" spans="1:9" ht="12.95" customHeight="1">
      <c r="A92" s="5"/>
      <c r="B92" s="344" t="s">
        <v>202</v>
      </c>
      <c r="C92" s="344"/>
      <c r="D92" s="344"/>
      <c r="E92" s="344"/>
      <c r="F92" s="344"/>
      <c r="G92" s="344"/>
      <c r="H92" s="344"/>
      <c r="I92" s="344"/>
    </row>
    <row r="93" spans="1:9" ht="12.95" customHeight="1">
      <c r="A93" s="5"/>
      <c r="B93" s="344" t="s">
        <v>203</v>
      </c>
      <c r="C93" s="344"/>
      <c r="D93" s="344"/>
      <c r="E93" s="344"/>
      <c r="F93" s="344"/>
      <c r="G93" s="344"/>
      <c r="H93" s="344"/>
      <c r="I93" s="344"/>
    </row>
    <row r="94" spans="1:9" ht="12.95" customHeight="1">
      <c r="A94" s="5"/>
      <c r="B94" s="344" t="s">
        <v>204</v>
      </c>
      <c r="C94" s="344"/>
      <c r="D94" s="344"/>
      <c r="E94" s="344"/>
      <c r="F94" s="344"/>
      <c r="G94" s="344"/>
      <c r="H94" s="344"/>
      <c r="I94" s="344"/>
    </row>
    <row r="95" spans="1:9" ht="12.95" customHeight="1">
      <c r="A95" s="5"/>
      <c r="B95" s="344" t="s">
        <v>205</v>
      </c>
      <c r="C95" s="344"/>
      <c r="D95" s="344"/>
      <c r="E95" s="344"/>
      <c r="F95" s="344"/>
      <c r="G95" s="344"/>
      <c r="H95" s="344"/>
      <c r="I95" s="344"/>
    </row>
    <row r="96" spans="1:9" ht="12.95" customHeight="1">
      <c r="A96" s="5"/>
      <c r="B96" s="344" t="s">
        <v>960</v>
      </c>
      <c r="C96" s="344"/>
      <c r="D96" s="344"/>
      <c r="E96" s="344"/>
      <c r="F96" s="344"/>
      <c r="G96" s="344"/>
      <c r="H96" s="344"/>
      <c r="I96" s="344"/>
    </row>
    <row r="97" spans="2:11" ht="15.75" thickBot="1"/>
    <row r="98" spans="2:11">
      <c r="B98" s="51" t="s">
        <v>733</v>
      </c>
      <c r="C98" s="54"/>
      <c r="D98" s="54"/>
      <c r="E98" s="54"/>
      <c r="F98" s="140"/>
      <c r="G98" s="54"/>
      <c r="H98" s="54"/>
      <c r="I98" s="55"/>
    </row>
    <row r="99" spans="2:11" ht="15.75" thickBot="1">
      <c r="B99" s="56" t="s">
        <v>207</v>
      </c>
      <c r="C99" s="57"/>
      <c r="D99" s="141"/>
      <c r="E99" s="141"/>
      <c r="F99" s="57"/>
      <c r="G99" s="57"/>
      <c r="H99" s="57"/>
      <c r="I99" s="59"/>
    </row>
    <row r="100" spans="2:11" ht="24">
      <c r="B100" s="342" t="s">
        <v>208</v>
      </c>
      <c r="C100" s="342" t="s">
        <v>209</v>
      </c>
      <c r="D100" s="60" t="s">
        <v>210</v>
      </c>
      <c r="E100" s="60" t="s">
        <v>210</v>
      </c>
      <c r="F100" s="60" t="s">
        <v>211</v>
      </c>
      <c r="G100" s="57"/>
      <c r="H100" s="57"/>
      <c r="I100" s="59"/>
    </row>
    <row r="101" spans="2:11" ht="15.75" thickBot="1">
      <c r="B101" s="343"/>
      <c r="C101" s="343"/>
      <c r="D101" s="61" t="s">
        <v>212</v>
      </c>
      <c r="E101" s="61" t="s">
        <v>213</v>
      </c>
      <c r="F101" s="61" t="s">
        <v>212</v>
      </c>
      <c r="G101" s="57"/>
      <c r="H101" s="57"/>
      <c r="I101" s="59"/>
    </row>
    <row r="102" spans="2:11" ht="15.75" thickBot="1">
      <c r="B102" s="62" t="s">
        <v>167</v>
      </c>
      <c r="C102" s="62" t="s">
        <v>167</v>
      </c>
      <c r="D102" s="62" t="s">
        <v>167</v>
      </c>
      <c r="E102" s="62" t="s">
        <v>167</v>
      </c>
      <c r="F102" s="62" t="s">
        <v>167</v>
      </c>
      <c r="G102" s="57"/>
      <c r="H102" s="57"/>
      <c r="I102" s="59"/>
    </row>
    <row r="103" spans="2:11">
      <c r="B103" s="56"/>
      <c r="C103" s="57"/>
      <c r="D103" s="142"/>
      <c r="E103" s="142"/>
      <c r="F103" s="89"/>
      <c r="G103" s="57"/>
      <c r="H103" s="57"/>
      <c r="I103" s="59"/>
    </row>
    <row r="104" spans="2:11" ht="15.75" thickBot="1">
      <c r="B104" s="56" t="s">
        <v>214</v>
      </c>
      <c r="C104" s="57"/>
      <c r="D104" s="57"/>
      <c r="E104" s="57"/>
      <c r="F104" s="89"/>
      <c r="G104" s="57"/>
      <c r="H104" s="57"/>
      <c r="I104" s="59"/>
    </row>
    <row r="105" spans="2:11">
      <c r="B105" s="190" t="s">
        <v>961</v>
      </c>
      <c r="C105" s="143"/>
      <c r="D105" s="144"/>
      <c r="E105" s="65">
        <v>1001.1719000000001</v>
      </c>
      <c r="F105" s="89"/>
      <c r="G105" s="57"/>
      <c r="H105" s="57"/>
      <c r="I105" s="59"/>
      <c r="K105" s="191"/>
    </row>
    <row r="106" spans="2:11">
      <c r="B106" s="192" t="s">
        <v>962</v>
      </c>
      <c r="C106" s="145"/>
      <c r="D106" s="74"/>
      <c r="E106" s="69">
        <v>0</v>
      </c>
      <c r="F106" s="89"/>
      <c r="G106" s="57"/>
      <c r="H106" s="57"/>
      <c r="I106" s="59"/>
      <c r="K106" s="191"/>
    </row>
    <row r="107" spans="2:11">
      <c r="B107" s="192" t="s">
        <v>963</v>
      </c>
      <c r="C107" s="145"/>
      <c r="D107" s="74"/>
      <c r="E107" s="69">
        <v>1442.1596</v>
      </c>
      <c r="F107" s="89"/>
      <c r="G107" s="57"/>
      <c r="H107" s="57"/>
      <c r="I107" s="59"/>
      <c r="K107" s="191"/>
    </row>
    <row r="108" spans="2:11">
      <c r="B108" s="192" t="s">
        <v>964</v>
      </c>
      <c r="C108" s="145"/>
      <c r="D108" s="74"/>
      <c r="E108" s="69">
        <v>1001.5385</v>
      </c>
      <c r="F108" s="89"/>
      <c r="G108" s="57"/>
      <c r="H108" s="57"/>
      <c r="I108" s="59"/>
      <c r="K108" s="191"/>
    </row>
    <row r="109" spans="2:11">
      <c r="B109" s="192" t="s">
        <v>965</v>
      </c>
      <c r="C109" s="145"/>
      <c r="D109" s="74"/>
      <c r="E109" s="69">
        <v>1451.3635999999999</v>
      </c>
      <c r="F109" s="89"/>
      <c r="G109" s="57"/>
      <c r="H109" s="57"/>
      <c r="I109" s="59"/>
      <c r="K109" s="191"/>
    </row>
    <row r="110" spans="2:11">
      <c r="B110" s="192" t="s">
        <v>966</v>
      </c>
      <c r="C110" s="145"/>
      <c r="D110" s="74"/>
      <c r="E110" s="69">
        <v>1001.3373</v>
      </c>
      <c r="F110" s="89"/>
      <c r="G110" s="57"/>
      <c r="H110" s="57"/>
      <c r="I110" s="59"/>
      <c r="K110" s="191"/>
    </row>
    <row r="111" spans="2:11">
      <c r="B111" s="192" t="s">
        <v>967</v>
      </c>
      <c r="C111" s="145"/>
      <c r="D111" s="74"/>
      <c r="E111" s="69">
        <v>1001.1676</v>
      </c>
      <c r="F111" s="89"/>
      <c r="G111" s="57"/>
      <c r="H111" s="57"/>
      <c r="I111" s="59"/>
      <c r="K111" s="191"/>
    </row>
    <row r="112" spans="2:11">
      <c r="B112" s="192" t="s">
        <v>968</v>
      </c>
      <c r="C112" s="145"/>
      <c r="D112" s="74"/>
      <c r="E112" s="69">
        <v>1001.9949</v>
      </c>
      <c r="F112" s="89"/>
      <c r="G112" s="57"/>
      <c r="H112" s="57"/>
      <c r="I112" s="59"/>
      <c r="K112" s="191"/>
    </row>
    <row r="113" spans="2:11">
      <c r="B113" s="192" t="s">
        <v>969</v>
      </c>
      <c r="C113" s="145"/>
      <c r="D113" s="74"/>
      <c r="E113" s="69">
        <v>1456.4792</v>
      </c>
      <c r="F113" s="89"/>
      <c r="G113" s="57"/>
      <c r="H113" s="57"/>
      <c r="I113" s="59"/>
      <c r="K113" s="191"/>
    </row>
    <row r="114" spans="2:11">
      <c r="B114" s="192" t="s">
        <v>750</v>
      </c>
      <c r="C114" s="145"/>
      <c r="D114" s="74"/>
      <c r="E114" s="69">
        <v>1001.9949</v>
      </c>
      <c r="F114" s="89"/>
      <c r="G114" s="57"/>
      <c r="H114" s="57"/>
      <c r="I114" s="59"/>
      <c r="K114" s="191"/>
    </row>
    <row r="115" spans="2:11">
      <c r="B115" s="192" t="s">
        <v>970</v>
      </c>
      <c r="C115" s="145"/>
      <c r="D115" s="74"/>
      <c r="E115" s="69">
        <v>1458.4123999999999</v>
      </c>
      <c r="F115" s="89"/>
      <c r="G115" s="57"/>
      <c r="H115" s="57"/>
      <c r="I115" s="59"/>
      <c r="K115" s="191"/>
    </row>
    <row r="116" spans="2:11" ht="15.75" thickBot="1">
      <c r="B116" s="193" t="s">
        <v>971</v>
      </c>
      <c r="C116" s="146"/>
      <c r="D116" s="147"/>
      <c r="E116" s="72">
        <v>1001.1728000000001</v>
      </c>
      <c r="F116" s="89"/>
      <c r="G116" s="57"/>
      <c r="H116" s="57"/>
      <c r="I116" s="59"/>
      <c r="K116" s="191"/>
    </row>
    <row r="117" spans="2:11">
      <c r="B117" s="73"/>
      <c r="C117" s="145"/>
      <c r="D117" s="145"/>
      <c r="E117" s="142"/>
      <c r="F117" s="89"/>
      <c r="G117" s="57"/>
      <c r="H117" s="57"/>
      <c r="I117" s="59"/>
    </row>
    <row r="118" spans="2:11" ht="15.75" thickBot="1">
      <c r="B118" s="56" t="s">
        <v>219</v>
      </c>
      <c r="C118" s="57"/>
      <c r="D118" s="145"/>
      <c r="E118" s="145"/>
      <c r="F118" s="148"/>
      <c r="G118" s="57"/>
      <c r="H118" s="57"/>
      <c r="I118" s="59"/>
    </row>
    <row r="119" spans="2:11">
      <c r="B119" s="190" t="s">
        <v>961</v>
      </c>
      <c r="C119" s="143"/>
      <c r="D119" s="144"/>
      <c r="E119" s="65">
        <v>1000.9999</v>
      </c>
      <c r="F119" s="148"/>
      <c r="G119" s="57"/>
      <c r="H119" s="57"/>
      <c r="I119" s="59"/>
    </row>
    <row r="120" spans="2:11">
      <c r="B120" s="192" t="s">
        <v>962</v>
      </c>
      <c r="C120" s="145"/>
      <c r="D120" s="74"/>
      <c r="E120" s="69">
        <v>0</v>
      </c>
      <c r="F120" s="148"/>
      <c r="G120" s="57"/>
      <c r="H120" s="57"/>
      <c r="I120" s="59"/>
    </row>
    <row r="121" spans="2:11">
      <c r="B121" s="192" t="s">
        <v>963</v>
      </c>
      <c r="C121" s="145"/>
      <c r="D121" s="74"/>
      <c r="E121" s="69">
        <v>1449.3125</v>
      </c>
      <c r="F121" s="148"/>
      <c r="G121" s="57"/>
      <c r="H121" s="57"/>
      <c r="I121" s="59"/>
    </row>
    <row r="122" spans="2:11">
      <c r="B122" s="192" t="s">
        <v>964</v>
      </c>
      <c r="C122" s="145"/>
      <c r="D122" s="74"/>
      <c r="E122" s="69">
        <v>1000.7692</v>
      </c>
      <c r="F122" s="148"/>
      <c r="G122" s="57"/>
      <c r="H122" s="57"/>
      <c r="I122" s="59"/>
    </row>
    <row r="123" spans="2:11">
      <c r="B123" s="192" t="s">
        <v>965</v>
      </c>
      <c r="C123" s="145"/>
      <c r="D123" s="74"/>
      <c r="E123" s="69">
        <v>1458.8744999999999</v>
      </c>
      <c r="F123" s="148"/>
      <c r="G123" s="57"/>
      <c r="H123" s="57"/>
      <c r="I123" s="59"/>
    </row>
    <row r="124" spans="2:11">
      <c r="B124" s="192" t="s">
        <v>966</v>
      </c>
      <c r="C124" s="145"/>
      <c r="D124" s="74"/>
      <c r="E124" s="69">
        <v>1001.5949000000001</v>
      </c>
      <c r="F124" s="148"/>
      <c r="G124" s="57"/>
      <c r="H124" s="57"/>
      <c r="I124" s="59"/>
    </row>
    <row r="125" spans="2:11">
      <c r="B125" s="192" t="s">
        <v>967</v>
      </c>
      <c r="C125" s="145"/>
      <c r="D125" s="74"/>
      <c r="E125" s="69">
        <v>1000.9906999999999</v>
      </c>
      <c r="F125" s="148"/>
      <c r="G125" s="57"/>
      <c r="H125" s="57"/>
      <c r="I125" s="59"/>
    </row>
    <row r="126" spans="2:11">
      <c r="B126" s="192" t="s">
        <v>968</v>
      </c>
      <c r="C126" s="145"/>
      <c r="D126" s="74"/>
      <c r="E126" s="69">
        <v>1001.8414</v>
      </c>
      <c r="F126" s="148"/>
      <c r="G126" s="57"/>
      <c r="H126" s="57"/>
      <c r="I126" s="59"/>
    </row>
    <row r="127" spans="2:11">
      <c r="B127" s="192" t="s">
        <v>969</v>
      </c>
      <c r="C127" s="145"/>
      <c r="D127" s="74"/>
      <c r="E127" s="69">
        <v>1463.8015</v>
      </c>
      <c r="F127" s="148"/>
      <c r="G127" s="57"/>
      <c r="H127" s="57"/>
      <c r="I127" s="59"/>
    </row>
    <row r="128" spans="2:11">
      <c r="B128" s="192" t="s">
        <v>750</v>
      </c>
      <c r="C128" s="145"/>
      <c r="D128" s="74"/>
      <c r="E128" s="69">
        <v>1001.8409</v>
      </c>
      <c r="F128" s="148"/>
      <c r="G128" s="57"/>
      <c r="H128" s="57"/>
      <c r="I128" s="59"/>
    </row>
    <row r="129" spans="2:9">
      <c r="B129" s="192" t="s">
        <v>970</v>
      </c>
      <c r="C129" s="145"/>
      <c r="D129" s="74"/>
      <c r="E129" s="69">
        <v>1465.7444</v>
      </c>
      <c r="F129" s="89"/>
      <c r="G129" s="57"/>
      <c r="H129" s="57"/>
      <c r="I129" s="59"/>
    </row>
    <row r="130" spans="2:9" ht="15.75" thickBot="1">
      <c r="B130" s="193" t="s">
        <v>971</v>
      </c>
      <c r="C130" s="146"/>
      <c r="D130" s="147"/>
      <c r="E130" s="72">
        <v>1001.6002</v>
      </c>
      <c r="F130" s="89"/>
      <c r="G130" s="57"/>
      <c r="H130" s="57"/>
      <c r="I130" s="59"/>
    </row>
    <row r="131" spans="2:9">
      <c r="B131" s="149"/>
      <c r="C131" s="145"/>
      <c r="D131" s="74"/>
      <c r="E131" s="75"/>
      <c r="F131" s="89"/>
      <c r="G131" s="57"/>
      <c r="H131" s="57"/>
      <c r="I131" s="59"/>
    </row>
    <row r="132" spans="2:9">
      <c r="B132" s="56" t="s">
        <v>738</v>
      </c>
      <c r="C132" s="142"/>
      <c r="D132" s="150"/>
      <c r="E132" s="151"/>
      <c r="F132" s="150"/>
      <c r="G132" s="142" t="s">
        <v>222</v>
      </c>
      <c r="H132" s="57"/>
      <c r="I132" s="59"/>
    </row>
    <row r="133" spans="2:9">
      <c r="B133" s="56" t="s">
        <v>221</v>
      </c>
      <c r="C133" s="142"/>
      <c r="D133" s="150"/>
      <c r="E133" s="151"/>
      <c r="F133" s="152"/>
      <c r="G133" s="142" t="s">
        <v>222</v>
      </c>
      <c r="H133" s="57"/>
      <c r="I133" s="59"/>
    </row>
    <row r="134" spans="2:9">
      <c r="B134" s="56" t="s">
        <v>739</v>
      </c>
      <c r="C134" s="81"/>
      <c r="D134" s="150"/>
      <c r="E134" s="151"/>
      <c r="F134" s="152"/>
      <c r="G134" s="81" t="str">
        <f>C85</f>
        <v>38 days</v>
      </c>
      <c r="H134" s="57"/>
      <c r="I134" s="59"/>
    </row>
    <row r="135" spans="2:9">
      <c r="B135" s="56" t="s">
        <v>686</v>
      </c>
      <c r="C135" s="57"/>
      <c r="D135" s="166" t="s">
        <v>757</v>
      </c>
      <c r="E135" s="57"/>
      <c r="F135" s="152"/>
      <c r="G135" s="142"/>
      <c r="H135" s="57"/>
      <c r="I135" s="59"/>
    </row>
    <row r="136" spans="2:9" ht="24.75">
      <c r="B136" s="194" t="s">
        <v>972</v>
      </c>
      <c r="C136" s="84" t="s">
        <v>226</v>
      </c>
      <c r="D136" s="84" t="s">
        <v>227</v>
      </c>
      <c r="E136" s="151"/>
      <c r="F136" s="152"/>
      <c r="G136" s="142"/>
      <c r="H136" s="57"/>
      <c r="I136" s="59"/>
    </row>
    <row r="137" spans="2:9">
      <c r="B137" s="87" t="s">
        <v>961</v>
      </c>
      <c r="C137" s="86">
        <v>5.3700453399999999</v>
      </c>
      <c r="D137" s="86">
        <v>5.3700453399999999</v>
      </c>
      <c r="E137" s="195"/>
      <c r="F137" s="152"/>
      <c r="G137" s="142"/>
      <c r="H137" s="57"/>
      <c r="I137" s="59"/>
    </row>
    <row r="138" spans="2:9">
      <c r="B138" s="87" t="s">
        <v>962</v>
      </c>
      <c r="C138" s="86">
        <v>0</v>
      </c>
      <c r="D138" s="86">
        <v>0</v>
      </c>
      <c r="E138" s="195"/>
      <c r="F138" s="152"/>
      <c r="G138" s="142"/>
      <c r="H138" s="57"/>
      <c r="I138" s="59"/>
    </row>
    <row r="139" spans="2:9">
      <c r="B139" s="87" t="s">
        <v>964</v>
      </c>
      <c r="C139" s="86">
        <v>0</v>
      </c>
      <c r="D139" s="86">
        <v>0</v>
      </c>
      <c r="E139" s="195"/>
      <c r="F139" s="152"/>
      <c r="G139" s="142"/>
      <c r="H139" s="57"/>
      <c r="I139" s="59"/>
    </row>
    <row r="140" spans="2:9">
      <c r="B140" s="87" t="s">
        <v>965</v>
      </c>
      <c r="C140" s="86">
        <v>0</v>
      </c>
      <c r="D140" s="86">
        <v>0</v>
      </c>
      <c r="E140" s="195"/>
      <c r="F140" s="152"/>
      <c r="G140" s="142"/>
      <c r="H140" s="57"/>
      <c r="I140" s="59"/>
    </row>
    <row r="141" spans="2:9">
      <c r="B141" s="87" t="s">
        <v>966</v>
      </c>
      <c r="C141" s="86">
        <v>4.6962309799999993</v>
      </c>
      <c r="D141" s="86">
        <v>4.6962309799999993</v>
      </c>
      <c r="E141" s="195"/>
      <c r="F141" s="152"/>
      <c r="G141" s="142"/>
      <c r="H141" s="57"/>
      <c r="I141" s="59"/>
    </row>
    <row r="142" spans="2:9">
      <c r="B142" s="87" t="s">
        <v>967</v>
      </c>
      <c r="C142" s="86">
        <v>17.682311379999998</v>
      </c>
      <c r="D142" s="86">
        <v>17.682311379999998</v>
      </c>
      <c r="E142" s="195"/>
      <c r="F142" s="152"/>
      <c r="G142" s="142"/>
      <c r="H142" s="57"/>
      <c r="I142" s="59"/>
    </row>
    <row r="143" spans="2:9" ht="27.75" customHeight="1">
      <c r="B143" s="87" t="s">
        <v>968</v>
      </c>
      <c r="C143" s="86">
        <v>5.1785903099999997</v>
      </c>
      <c r="D143" s="86">
        <v>5.1785903099999997</v>
      </c>
      <c r="E143" s="195"/>
      <c r="F143" s="152"/>
      <c r="G143" s="142"/>
      <c r="H143" s="57"/>
      <c r="I143" s="59"/>
    </row>
    <row r="144" spans="2:9">
      <c r="B144" s="87" t="s">
        <v>750</v>
      </c>
      <c r="C144" s="86">
        <v>5.1867000000000001</v>
      </c>
      <c r="D144" s="86">
        <v>5.1867000000000001</v>
      </c>
      <c r="E144" s="151"/>
      <c r="F144" s="152"/>
      <c r="G144" s="142"/>
      <c r="H144" s="57"/>
      <c r="I144" s="59"/>
    </row>
    <row r="145" spans="2:9">
      <c r="B145" s="87" t="s">
        <v>970</v>
      </c>
      <c r="C145" s="86">
        <v>0</v>
      </c>
      <c r="D145" s="86">
        <v>0</v>
      </c>
      <c r="E145" s="151"/>
      <c r="F145" s="152"/>
      <c r="G145" s="142"/>
      <c r="H145" s="57"/>
      <c r="I145" s="59"/>
    </row>
    <row r="146" spans="2:9">
      <c r="B146" s="87" t="s">
        <v>971</v>
      </c>
      <c r="C146" s="86">
        <v>4.5909000000000004</v>
      </c>
      <c r="D146" s="86">
        <v>4.5909000000000004</v>
      </c>
      <c r="E146" s="151"/>
      <c r="F146" s="152"/>
      <c r="G146" s="142"/>
      <c r="H146" s="57"/>
      <c r="I146" s="59"/>
    </row>
    <row r="147" spans="2:9">
      <c r="B147" s="56"/>
      <c r="C147" s="142"/>
      <c r="D147" s="150"/>
      <c r="E147" s="151"/>
      <c r="F147" s="152"/>
      <c r="G147" s="142"/>
      <c r="H147" s="57"/>
      <c r="I147" s="59"/>
    </row>
    <row r="148" spans="2:9">
      <c r="B148" s="56"/>
      <c r="C148" s="142"/>
      <c r="D148" s="150"/>
      <c r="E148" s="151"/>
      <c r="F148" s="152"/>
      <c r="G148" s="142"/>
      <c r="H148" s="57"/>
      <c r="I148" s="59"/>
    </row>
    <row r="149" spans="2:9">
      <c r="B149" s="154" t="s">
        <v>973</v>
      </c>
      <c r="C149" s="155"/>
      <c r="D149" s="151"/>
      <c r="E149" s="151"/>
      <c r="F149" s="57"/>
      <c r="G149" s="142" t="s">
        <v>222</v>
      </c>
      <c r="H149" s="57"/>
      <c r="I149" s="59"/>
    </row>
    <row r="150" spans="2:9" ht="27.75" customHeight="1">
      <c r="B150" s="353" t="s">
        <v>1370</v>
      </c>
      <c r="C150" s="354"/>
      <c r="D150" s="354"/>
      <c r="E150" s="354"/>
      <c r="F150" s="354"/>
      <c r="G150" s="142" t="s">
        <v>222</v>
      </c>
      <c r="H150" s="57"/>
      <c r="I150" s="59"/>
    </row>
    <row r="151" spans="2:9">
      <c r="B151" s="56" t="s">
        <v>741</v>
      </c>
      <c r="C151" s="151"/>
      <c r="D151" s="141"/>
      <c r="E151" s="151"/>
      <c r="F151" s="57"/>
      <c r="G151" s="142" t="s">
        <v>222</v>
      </c>
      <c r="H151" s="57"/>
      <c r="I151" s="59"/>
    </row>
    <row r="152" spans="2:9">
      <c r="B152" s="56" t="s">
        <v>742</v>
      </c>
      <c r="C152" s="151"/>
      <c r="D152" s="141"/>
      <c r="E152" s="151"/>
      <c r="F152" s="57"/>
      <c r="G152" s="142" t="s">
        <v>222</v>
      </c>
      <c r="H152" s="57"/>
      <c r="I152" s="59"/>
    </row>
    <row r="153" spans="2:9">
      <c r="B153" s="56"/>
      <c r="C153" s="142"/>
      <c r="D153" s="141"/>
      <c r="E153" s="142"/>
      <c r="F153" s="57"/>
      <c r="G153" s="57"/>
      <c r="H153" s="57"/>
      <c r="I153" s="59"/>
    </row>
    <row r="154" spans="2:9">
      <c r="B154" s="56" t="s">
        <v>248</v>
      </c>
      <c r="C154" s="151"/>
      <c r="D154" s="151"/>
      <c r="E154" s="151"/>
      <c r="F154" s="151"/>
      <c r="G154" s="151"/>
      <c r="H154" s="57"/>
      <c r="I154" s="59"/>
    </row>
    <row r="155" spans="2:9" ht="15.75" thickBot="1">
      <c r="B155" s="157"/>
      <c r="C155" s="158"/>
      <c r="D155" s="159"/>
      <c r="E155" s="160"/>
      <c r="F155" s="161"/>
      <c r="G155" s="161"/>
      <c r="H155" s="161"/>
      <c r="I155" s="162"/>
    </row>
    <row r="158" spans="2:9" ht="51">
      <c r="B158" s="45" t="s">
        <v>1350</v>
      </c>
    </row>
    <row r="169" spans="2:2">
      <c r="B169" s="220" t="s">
        <v>1328</v>
      </c>
    </row>
    <row r="170" spans="2:2" ht="15.75">
      <c r="B170" s="221" t="s">
        <v>1351</v>
      </c>
    </row>
    <row r="171" spans="2:2" ht="15.75">
      <c r="B171" s="209" t="s">
        <v>1330</v>
      </c>
    </row>
    <row r="181" spans="2:2">
      <c r="B181" s="232" t="s">
        <v>1341</v>
      </c>
    </row>
    <row r="193" spans="2:2">
      <c r="B193" s="233" t="s">
        <v>1352</v>
      </c>
    </row>
  </sheetData>
  <mergeCells count="25">
    <mergeCell ref="B150:F150"/>
    <mergeCell ref="B93:I93"/>
    <mergeCell ref="B94:I94"/>
    <mergeCell ref="B95:I95"/>
    <mergeCell ref="B96:I96"/>
    <mergeCell ref="B100:B101"/>
    <mergeCell ref="C100:C101"/>
    <mergeCell ref="B92:I92"/>
    <mergeCell ref="C81:E81"/>
    <mergeCell ref="C82:E82"/>
    <mergeCell ref="C83:E83"/>
    <mergeCell ref="C84:E84"/>
    <mergeCell ref="C85:E85"/>
    <mergeCell ref="C86:E86"/>
    <mergeCell ref="C87:E87"/>
    <mergeCell ref="B88:I88"/>
    <mergeCell ref="B89:I89"/>
    <mergeCell ref="B90:I90"/>
    <mergeCell ref="B91:I91"/>
    <mergeCell ref="C80:E80"/>
    <mergeCell ref="B75:I75"/>
    <mergeCell ref="C76:E76"/>
    <mergeCell ref="C77:E77"/>
    <mergeCell ref="C78:E78"/>
    <mergeCell ref="C79:E79"/>
  </mergeCells>
  <hyperlinks>
    <hyperlink ref="A1" location="ITILF" display="ITILF" xr:uid="{D1424313-D259-4A8F-9AEA-D7439B2FB839}"/>
    <hyperlink ref="B3" location="ITILiquidFund" display="ITI Liquid Fund" xr:uid="{BC22229B-4CAC-4839-A3E9-7DAB579C78CD}"/>
  </hyperlinks>
  <pageMargins left="0" right="0" top="0" bottom="0" header="0" footer="0"/>
  <pageSetup orientation="landscape"/>
  <headerFooter>
    <oddFooter xml:space="preserve">&amp;C_x000D_&amp;1#&amp;"Aptos"&amp;10&amp;K000000  For internal use only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48D2-19ED-45D0-A5D4-57ED64691B9F}">
  <sheetPr codeName="Sheet13">
    <outlinePr summaryBelow="0"/>
  </sheetPr>
  <dimension ref="A1:I249"/>
  <sheetViews>
    <sheetView workbookViewId="0"/>
  </sheetViews>
  <sheetFormatPr defaultRowHeight="15"/>
  <cols>
    <col min="1" max="1" width="9.710937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710937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710937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710937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710937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710937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710937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710937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710937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710937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710937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710937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710937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710937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710937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710937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710937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710937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710937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710937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710937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710937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710937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710937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710937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710937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710937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710937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710937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710937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710937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710937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710937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710937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710937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710937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710937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710937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710937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710937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710937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710937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710937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710937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710937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710937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710937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710937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710937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710937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710937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710937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710937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710937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710937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710937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710937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710937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710937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710937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710937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710937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710937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710937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23</v>
      </c>
      <c r="B1" s="4"/>
      <c r="C1" s="5"/>
      <c r="D1" s="5"/>
      <c r="E1" s="5"/>
      <c r="F1" s="5"/>
      <c r="G1" s="5"/>
      <c r="H1" s="5"/>
      <c r="I1" s="5"/>
    </row>
    <row r="2" spans="1:9" ht="26.1" customHeight="1">
      <c r="A2" s="5"/>
      <c r="B2" s="6" t="s">
        <v>40</v>
      </c>
      <c r="C2" s="5"/>
      <c r="D2" s="5"/>
      <c r="E2" s="5"/>
      <c r="F2" s="5"/>
      <c r="G2" s="5"/>
      <c r="H2" s="5"/>
      <c r="I2" s="5"/>
    </row>
    <row r="3" spans="1:9" ht="12.95" customHeight="1">
      <c r="A3" s="5"/>
      <c r="B3" s="4" t="s">
        <v>24</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974</v>
      </c>
      <c r="B9" s="19" t="s">
        <v>975</v>
      </c>
      <c r="C9" s="15" t="s">
        <v>976</v>
      </c>
      <c r="D9" s="15" t="s">
        <v>78</v>
      </c>
      <c r="E9" s="20">
        <v>125600</v>
      </c>
      <c r="F9" s="21">
        <v>2019.02</v>
      </c>
      <c r="G9" s="22">
        <v>2.7300000000000001E-2</v>
      </c>
      <c r="H9" s="115"/>
      <c r="I9" s="24"/>
    </row>
    <row r="10" spans="1:9" ht="12.95" customHeight="1">
      <c r="A10" s="18" t="s">
        <v>250</v>
      </c>
      <c r="B10" s="19" t="s">
        <v>251</v>
      </c>
      <c r="C10" s="15" t="s">
        <v>252</v>
      </c>
      <c r="D10" s="15" t="s">
        <v>60</v>
      </c>
      <c r="E10" s="20">
        <v>118543</v>
      </c>
      <c r="F10" s="21">
        <v>1701.57</v>
      </c>
      <c r="G10" s="22">
        <v>2.3E-2</v>
      </c>
      <c r="H10" s="115"/>
      <c r="I10" s="24"/>
    </row>
    <row r="11" spans="1:9" ht="12.95" customHeight="1">
      <c r="A11" s="18" t="s">
        <v>129</v>
      </c>
      <c r="B11" s="19" t="s">
        <v>130</v>
      </c>
      <c r="C11" s="15" t="s">
        <v>131</v>
      </c>
      <c r="D11" s="15" t="s">
        <v>60</v>
      </c>
      <c r="E11" s="20">
        <v>165541</v>
      </c>
      <c r="F11" s="21">
        <v>1676.02</v>
      </c>
      <c r="G11" s="22">
        <v>2.2599999999999999E-2</v>
      </c>
      <c r="H11" s="115"/>
      <c r="I11" s="24"/>
    </row>
    <row r="12" spans="1:9" ht="12.95" customHeight="1">
      <c r="A12" s="18" t="s">
        <v>313</v>
      </c>
      <c r="B12" s="19" t="s">
        <v>314</v>
      </c>
      <c r="C12" s="15" t="s">
        <v>315</v>
      </c>
      <c r="D12" s="15" t="s">
        <v>272</v>
      </c>
      <c r="E12" s="20">
        <v>33027</v>
      </c>
      <c r="F12" s="21">
        <v>1424.49</v>
      </c>
      <c r="G12" s="22">
        <v>1.9199999999999998E-2</v>
      </c>
      <c r="H12" s="115"/>
      <c r="I12" s="24"/>
    </row>
    <row r="13" spans="1:9" ht="12.95" customHeight="1">
      <c r="A13" s="18" t="s">
        <v>759</v>
      </c>
      <c r="B13" s="19" t="s">
        <v>760</v>
      </c>
      <c r="C13" s="15" t="s">
        <v>761</v>
      </c>
      <c r="D13" s="15" t="s">
        <v>762</v>
      </c>
      <c r="E13" s="20">
        <v>35698</v>
      </c>
      <c r="F13" s="21">
        <v>1406.11</v>
      </c>
      <c r="G13" s="22">
        <v>1.9E-2</v>
      </c>
      <c r="H13" s="115"/>
      <c r="I13" s="24"/>
    </row>
    <row r="14" spans="1:9" ht="12.95" customHeight="1">
      <c r="A14" s="18" t="s">
        <v>253</v>
      </c>
      <c r="B14" s="19" t="s">
        <v>254</v>
      </c>
      <c r="C14" s="15" t="s">
        <v>255</v>
      </c>
      <c r="D14" s="15" t="s">
        <v>64</v>
      </c>
      <c r="E14" s="20">
        <v>117805</v>
      </c>
      <c r="F14" s="21">
        <v>1344.39</v>
      </c>
      <c r="G14" s="22">
        <v>1.8200000000000001E-2</v>
      </c>
      <c r="H14" s="115"/>
      <c r="I14" s="24"/>
    </row>
    <row r="15" spans="1:9" ht="12.95" customHeight="1">
      <c r="A15" s="18" t="s">
        <v>273</v>
      </c>
      <c r="B15" s="19" t="s">
        <v>274</v>
      </c>
      <c r="C15" s="15" t="s">
        <v>275</v>
      </c>
      <c r="D15" s="15" t="s">
        <v>60</v>
      </c>
      <c r="E15" s="20">
        <v>130590</v>
      </c>
      <c r="F15" s="21">
        <v>1341.68</v>
      </c>
      <c r="G15" s="22">
        <v>1.8100000000000002E-2</v>
      </c>
      <c r="H15" s="115"/>
      <c r="I15" s="24"/>
    </row>
    <row r="16" spans="1:9" ht="12.95" customHeight="1">
      <c r="A16" s="18" t="s">
        <v>800</v>
      </c>
      <c r="B16" s="19" t="s">
        <v>801</v>
      </c>
      <c r="C16" s="15" t="s">
        <v>802</v>
      </c>
      <c r="D16" s="15" t="s">
        <v>97</v>
      </c>
      <c r="E16" s="20">
        <v>66396</v>
      </c>
      <c r="F16" s="21">
        <v>1321.61</v>
      </c>
      <c r="G16" s="22">
        <v>1.7899999999999999E-2</v>
      </c>
      <c r="H16" s="115"/>
      <c r="I16" s="24"/>
    </row>
    <row r="17" spans="1:9" ht="12.95" customHeight="1">
      <c r="A17" s="18" t="s">
        <v>256</v>
      </c>
      <c r="B17" s="19" t="s">
        <v>257</v>
      </c>
      <c r="C17" s="15" t="s">
        <v>258</v>
      </c>
      <c r="D17" s="15" t="s">
        <v>259</v>
      </c>
      <c r="E17" s="20">
        <v>91752</v>
      </c>
      <c r="F17" s="21">
        <v>1199.93</v>
      </c>
      <c r="G17" s="22">
        <v>1.6199999999999999E-2</v>
      </c>
      <c r="H17" s="115"/>
      <c r="I17" s="24"/>
    </row>
    <row r="18" spans="1:9" ht="12.95" customHeight="1">
      <c r="A18" s="18" t="s">
        <v>307</v>
      </c>
      <c r="B18" s="19" t="s">
        <v>308</v>
      </c>
      <c r="C18" s="15" t="s">
        <v>309</v>
      </c>
      <c r="D18" s="15" t="s">
        <v>97</v>
      </c>
      <c r="E18" s="20">
        <v>14734</v>
      </c>
      <c r="F18" s="21">
        <v>1186.97</v>
      </c>
      <c r="G18" s="22">
        <v>1.6E-2</v>
      </c>
      <c r="H18" s="115"/>
      <c r="I18" s="24"/>
    </row>
    <row r="19" spans="1:9" ht="12.95" customHeight="1">
      <c r="A19" s="18" t="s">
        <v>503</v>
      </c>
      <c r="B19" s="19" t="s">
        <v>504</v>
      </c>
      <c r="C19" s="15" t="s">
        <v>505</v>
      </c>
      <c r="D19" s="15" t="s">
        <v>142</v>
      </c>
      <c r="E19" s="20">
        <v>79070</v>
      </c>
      <c r="F19" s="21">
        <v>1178.54</v>
      </c>
      <c r="G19" s="22">
        <v>1.5900000000000001E-2</v>
      </c>
      <c r="H19" s="115"/>
      <c r="I19" s="24"/>
    </row>
    <row r="20" spans="1:9" ht="12.95" customHeight="1">
      <c r="A20" s="18" t="s">
        <v>283</v>
      </c>
      <c r="B20" s="19" t="s">
        <v>284</v>
      </c>
      <c r="C20" s="15" t="s">
        <v>285</v>
      </c>
      <c r="D20" s="15" t="s">
        <v>64</v>
      </c>
      <c r="E20" s="20">
        <v>190105</v>
      </c>
      <c r="F20" s="21">
        <v>1157.07</v>
      </c>
      <c r="G20" s="22">
        <v>1.5599999999999999E-2</v>
      </c>
      <c r="H20" s="115"/>
      <c r="I20" s="24"/>
    </row>
    <row r="21" spans="1:9" ht="12.95" customHeight="1">
      <c r="A21" s="18" t="s">
        <v>909</v>
      </c>
      <c r="B21" s="19" t="s">
        <v>910</v>
      </c>
      <c r="C21" s="15" t="s">
        <v>911</v>
      </c>
      <c r="D21" s="15" t="s">
        <v>329</v>
      </c>
      <c r="E21" s="20">
        <v>121500</v>
      </c>
      <c r="F21" s="21">
        <v>1139.55</v>
      </c>
      <c r="G21" s="22">
        <v>1.54E-2</v>
      </c>
      <c r="H21" s="115"/>
      <c r="I21" s="24"/>
    </row>
    <row r="22" spans="1:9" ht="12.95" customHeight="1">
      <c r="A22" s="18" t="s">
        <v>656</v>
      </c>
      <c r="B22" s="19" t="s">
        <v>657</v>
      </c>
      <c r="C22" s="15" t="s">
        <v>658</v>
      </c>
      <c r="D22" s="15" t="s">
        <v>60</v>
      </c>
      <c r="E22" s="20">
        <v>291120</v>
      </c>
      <c r="F22" s="21">
        <v>1136.24</v>
      </c>
      <c r="G22" s="22">
        <v>1.5299999999999999E-2</v>
      </c>
      <c r="H22" s="115"/>
      <c r="I22" s="24"/>
    </row>
    <row r="23" spans="1:9" ht="12.95" customHeight="1">
      <c r="A23" s="18" t="s">
        <v>280</v>
      </c>
      <c r="B23" s="19" t="s">
        <v>281</v>
      </c>
      <c r="C23" s="15" t="s">
        <v>282</v>
      </c>
      <c r="D23" s="15" t="s">
        <v>60</v>
      </c>
      <c r="E23" s="20">
        <v>91144</v>
      </c>
      <c r="F23" s="21">
        <v>1120.6199999999999</v>
      </c>
      <c r="G23" s="22">
        <v>1.5100000000000001E-2</v>
      </c>
      <c r="H23" s="115"/>
      <c r="I23" s="24"/>
    </row>
    <row r="24" spans="1:9" ht="12.95" customHeight="1">
      <c r="A24" s="18" t="s">
        <v>977</v>
      </c>
      <c r="B24" s="19" t="s">
        <v>978</v>
      </c>
      <c r="C24" s="15" t="s">
        <v>979</v>
      </c>
      <c r="D24" s="15" t="s">
        <v>97</v>
      </c>
      <c r="E24" s="20">
        <v>128480</v>
      </c>
      <c r="F24" s="21">
        <v>1113.92</v>
      </c>
      <c r="G24" s="22">
        <v>1.4999999999999999E-2</v>
      </c>
      <c r="H24" s="115"/>
      <c r="I24" s="24"/>
    </row>
    <row r="25" spans="1:9" ht="12.95" customHeight="1">
      <c r="A25" s="18" t="s">
        <v>105</v>
      </c>
      <c r="B25" s="19" t="s">
        <v>106</v>
      </c>
      <c r="C25" s="15" t="s">
        <v>107</v>
      </c>
      <c r="D25" s="15" t="s">
        <v>64</v>
      </c>
      <c r="E25" s="20">
        <v>269149</v>
      </c>
      <c r="F25" s="21">
        <v>1088.17</v>
      </c>
      <c r="G25" s="22">
        <v>1.47E-2</v>
      </c>
      <c r="H25" s="115"/>
      <c r="I25" s="24"/>
    </row>
    <row r="26" spans="1:9" ht="12.95" customHeight="1">
      <c r="A26" s="18" t="s">
        <v>53</v>
      </c>
      <c r="B26" s="19" t="s">
        <v>54</v>
      </c>
      <c r="C26" s="15" t="s">
        <v>55</v>
      </c>
      <c r="D26" s="15" t="s">
        <v>56</v>
      </c>
      <c r="E26" s="20">
        <v>77384</v>
      </c>
      <c r="F26" s="21">
        <v>1039.27</v>
      </c>
      <c r="G26" s="22">
        <v>1.4E-2</v>
      </c>
      <c r="H26" s="115"/>
      <c r="I26" s="24"/>
    </row>
    <row r="27" spans="1:9" ht="12.95" customHeight="1">
      <c r="A27" s="18" t="s">
        <v>87</v>
      </c>
      <c r="B27" s="19" t="s">
        <v>88</v>
      </c>
      <c r="C27" s="15" t="s">
        <v>89</v>
      </c>
      <c r="D27" s="15" t="s">
        <v>90</v>
      </c>
      <c r="E27" s="20">
        <v>332234</v>
      </c>
      <c r="F27" s="21">
        <v>1004.84</v>
      </c>
      <c r="G27" s="22">
        <v>1.3599999999999999E-2</v>
      </c>
      <c r="H27" s="115"/>
      <c r="I27" s="24"/>
    </row>
    <row r="28" spans="1:9" ht="12.95" customHeight="1">
      <c r="A28" s="18" t="s">
        <v>980</v>
      </c>
      <c r="B28" s="19" t="s">
        <v>981</v>
      </c>
      <c r="C28" s="15" t="s">
        <v>982</v>
      </c>
      <c r="D28" s="15" t="s">
        <v>329</v>
      </c>
      <c r="E28" s="20">
        <v>108511</v>
      </c>
      <c r="F28" s="21">
        <v>924.46</v>
      </c>
      <c r="G28" s="22">
        <v>1.2500000000000001E-2</v>
      </c>
      <c r="H28" s="115"/>
      <c r="I28" s="24"/>
    </row>
    <row r="29" spans="1:9" ht="12.95" customHeight="1">
      <c r="A29" s="18" t="s">
        <v>603</v>
      </c>
      <c r="B29" s="19" t="s">
        <v>604</v>
      </c>
      <c r="C29" s="15" t="s">
        <v>605</v>
      </c>
      <c r="D29" s="15" t="s">
        <v>289</v>
      </c>
      <c r="E29" s="20">
        <v>112065</v>
      </c>
      <c r="F29" s="21">
        <v>921.34</v>
      </c>
      <c r="G29" s="22">
        <v>1.24E-2</v>
      </c>
      <c r="H29" s="115"/>
      <c r="I29" s="24"/>
    </row>
    <row r="30" spans="1:9" ht="12.95" customHeight="1">
      <c r="A30" s="18" t="s">
        <v>846</v>
      </c>
      <c r="B30" s="19" t="s">
        <v>847</v>
      </c>
      <c r="C30" s="15" t="s">
        <v>848</v>
      </c>
      <c r="D30" s="15" t="s">
        <v>558</v>
      </c>
      <c r="E30" s="20">
        <v>236946</v>
      </c>
      <c r="F30" s="21">
        <v>919</v>
      </c>
      <c r="G30" s="22">
        <v>1.24E-2</v>
      </c>
      <c r="H30" s="115"/>
      <c r="I30" s="24"/>
    </row>
    <row r="31" spans="1:9" ht="12.95" customHeight="1">
      <c r="A31" s="18" t="s">
        <v>983</v>
      </c>
      <c r="B31" s="19" t="s">
        <v>984</v>
      </c>
      <c r="C31" s="15" t="s">
        <v>985</v>
      </c>
      <c r="D31" s="15" t="s">
        <v>68</v>
      </c>
      <c r="E31" s="20">
        <v>18012</v>
      </c>
      <c r="F31" s="21">
        <v>900.42</v>
      </c>
      <c r="G31" s="22">
        <v>1.2200000000000001E-2</v>
      </c>
      <c r="H31" s="115"/>
      <c r="I31" s="24"/>
    </row>
    <row r="32" spans="1:9" ht="12.95" customHeight="1">
      <c r="A32" s="18" t="s">
        <v>269</v>
      </c>
      <c r="B32" s="19" t="s">
        <v>270</v>
      </c>
      <c r="C32" s="15" t="s">
        <v>271</v>
      </c>
      <c r="D32" s="15" t="s">
        <v>272</v>
      </c>
      <c r="E32" s="20">
        <v>26367</v>
      </c>
      <c r="F32" s="21">
        <v>896.08</v>
      </c>
      <c r="G32" s="22">
        <v>1.21E-2</v>
      </c>
      <c r="H32" s="115"/>
      <c r="I32" s="24"/>
    </row>
    <row r="33" spans="1:9" ht="12.95" customHeight="1">
      <c r="A33" s="18" t="s">
        <v>572</v>
      </c>
      <c r="B33" s="19" t="s">
        <v>573</v>
      </c>
      <c r="C33" s="15" t="s">
        <v>574</v>
      </c>
      <c r="D33" s="15" t="s">
        <v>329</v>
      </c>
      <c r="E33" s="20">
        <v>24299</v>
      </c>
      <c r="F33" s="21">
        <v>885.99</v>
      </c>
      <c r="G33" s="22">
        <v>1.2E-2</v>
      </c>
      <c r="H33" s="115"/>
      <c r="I33" s="24"/>
    </row>
    <row r="34" spans="1:9" ht="12.95" customHeight="1">
      <c r="A34" s="18" t="s">
        <v>986</v>
      </c>
      <c r="B34" s="19" t="s">
        <v>987</v>
      </c>
      <c r="C34" s="15" t="s">
        <v>988</v>
      </c>
      <c r="D34" s="15" t="s">
        <v>346</v>
      </c>
      <c r="E34" s="20">
        <v>62221</v>
      </c>
      <c r="F34" s="21">
        <v>882.36</v>
      </c>
      <c r="G34" s="22">
        <v>1.1900000000000001E-2</v>
      </c>
      <c r="H34" s="115"/>
      <c r="I34" s="24"/>
    </row>
    <row r="35" spans="1:9" ht="12.95" customHeight="1">
      <c r="A35" s="18" t="s">
        <v>575</v>
      </c>
      <c r="B35" s="19" t="s">
        <v>576</v>
      </c>
      <c r="C35" s="15" t="s">
        <v>577</v>
      </c>
      <c r="D35" s="15" t="s">
        <v>104</v>
      </c>
      <c r="E35" s="20">
        <v>40001</v>
      </c>
      <c r="F35" s="21">
        <v>879.94</v>
      </c>
      <c r="G35" s="22">
        <v>1.1900000000000001E-2</v>
      </c>
      <c r="H35" s="115"/>
      <c r="I35" s="24"/>
    </row>
    <row r="36" spans="1:9" ht="12.95" customHeight="1">
      <c r="A36" s="18" t="s">
        <v>65</v>
      </c>
      <c r="B36" s="19" t="s">
        <v>66</v>
      </c>
      <c r="C36" s="15" t="s">
        <v>67</v>
      </c>
      <c r="D36" s="15" t="s">
        <v>68</v>
      </c>
      <c r="E36" s="20">
        <v>15384</v>
      </c>
      <c r="F36" s="21">
        <v>849.04</v>
      </c>
      <c r="G36" s="22">
        <v>1.15E-2</v>
      </c>
      <c r="H36" s="115"/>
      <c r="I36" s="24"/>
    </row>
    <row r="37" spans="1:9" ht="12.95" customHeight="1">
      <c r="A37" s="18" t="s">
        <v>906</v>
      </c>
      <c r="B37" s="19" t="s">
        <v>907</v>
      </c>
      <c r="C37" s="15" t="s">
        <v>908</v>
      </c>
      <c r="D37" s="15" t="s">
        <v>155</v>
      </c>
      <c r="E37" s="20">
        <v>151945</v>
      </c>
      <c r="F37" s="21">
        <v>842.76</v>
      </c>
      <c r="G37" s="22">
        <v>1.14E-2</v>
      </c>
      <c r="H37" s="115"/>
      <c r="I37" s="24"/>
    </row>
    <row r="38" spans="1:9" ht="12.95" customHeight="1">
      <c r="A38" s="18" t="s">
        <v>263</v>
      </c>
      <c r="B38" s="19" t="s">
        <v>264</v>
      </c>
      <c r="C38" s="15" t="s">
        <v>265</v>
      </c>
      <c r="D38" s="15" t="s">
        <v>60</v>
      </c>
      <c r="E38" s="20">
        <v>1173338</v>
      </c>
      <c r="F38" s="21">
        <v>841.87</v>
      </c>
      <c r="G38" s="22">
        <v>1.14E-2</v>
      </c>
      <c r="H38" s="115"/>
      <c r="I38" s="24"/>
    </row>
    <row r="39" spans="1:9" ht="12.95" customHeight="1">
      <c r="A39" s="18" t="s">
        <v>989</v>
      </c>
      <c r="B39" s="19" t="s">
        <v>990</v>
      </c>
      <c r="C39" s="15" t="s">
        <v>991</v>
      </c>
      <c r="D39" s="15" t="s">
        <v>97</v>
      </c>
      <c r="E39" s="20">
        <v>37277</v>
      </c>
      <c r="F39" s="21">
        <v>832.73</v>
      </c>
      <c r="G39" s="22">
        <v>1.12E-2</v>
      </c>
      <c r="H39" s="115"/>
      <c r="I39" s="24"/>
    </row>
    <row r="40" spans="1:9" ht="12.95" customHeight="1">
      <c r="A40" s="18" t="s">
        <v>323</v>
      </c>
      <c r="B40" s="19" t="s">
        <v>324</v>
      </c>
      <c r="C40" s="15" t="s">
        <v>325</v>
      </c>
      <c r="D40" s="15" t="s">
        <v>111</v>
      </c>
      <c r="E40" s="20">
        <v>26562</v>
      </c>
      <c r="F40" s="21">
        <v>823.63</v>
      </c>
      <c r="G40" s="22">
        <v>1.11E-2</v>
      </c>
      <c r="H40" s="115"/>
      <c r="I40" s="24"/>
    </row>
    <row r="41" spans="1:9" ht="12.95" customHeight="1">
      <c r="A41" s="18" t="s">
        <v>992</v>
      </c>
      <c r="B41" s="19" t="s">
        <v>993</v>
      </c>
      <c r="C41" s="15" t="s">
        <v>994</v>
      </c>
      <c r="D41" s="15" t="s">
        <v>68</v>
      </c>
      <c r="E41" s="20">
        <v>53510</v>
      </c>
      <c r="F41" s="21">
        <v>793.23</v>
      </c>
      <c r="G41" s="22">
        <v>1.0699999999999999E-2</v>
      </c>
      <c r="H41" s="115"/>
      <c r="I41" s="24"/>
    </row>
    <row r="42" spans="1:9" ht="12.95" customHeight="1">
      <c r="A42" s="18" t="s">
        <v>899</v>
      </c>
      <c r="B42" s="19" t="s">
        <v>900</v>
      </c>
      <c r="C42" s="15" t="s">
        <v>901</v>
      </c>
      <c r="D42" s="15" t="s">
        <v>155</v>
      </c>
      <c r="E42" s="20">
        <v>266047</v>
      </c>
      <c r="F42" s="21">
        <v>792.55</v>
      </c>
      <c r="G42" s="22">
        <v>1.0699999999999999E-2</v>
      </c>
      <c r="H42" s="115"/>
      <c r="I42" s="24"/>
    </row>
    <row r="43" spans="1:9" ht="12.95" customHeight="1">
      <c r="A43" s="18" t="s">
        <v>478</v>
      </c>
      <c r="B43" s="19" t="s">
        <v>479</v>
      </c>
      <c r="C43" s="15" t="s">
        <v>480</v>
      </c>
      <c r="D43" s="15" t="s">
        <v>104</v>
      </c>
      <c r="E43" s="20">
        <v>103001</v>
      </c>
      <c r="F43" s="21">
        <v>792.49</v>
      </c>
      <c r="G43" s="22">
        <v>1.0699999999999999E-2</v>
      </c>
      <c r="H43" s="115"/>
      <c r="I43" s="24"/>
    </row>
    <row r="44" spans="1:9" ht="12.95" customHeight="1">
      <c r="A44" s="18" t="s">
        <v>995</v>
      </c>
      <c r="B44" s="19" t="s">
        <v>996</v>
      </c>
      <c r="C44" s="15" t="s">
        <v>997</v>
      </c>
      <c r="D44" s="15" t="s">
        <v>346</v>
      </c>
      <c r="E44" s="20">
        <v>41351</v>
      </c>
      <c r="F44" s="21">
        <v>782.9</v>
      </c>
      <c r="G44" s="22">
        <v>1.06E-2</v>
      </c>
      <c r="H44" s="115"/>
      <c r="I44" s="24"/>
    </row>
    <row r="45" spans="1:9" ht="12.95" customHeight="1">
      <c r="A45" s="18" t="s">
        <v>587</v>
      </c>
      <c r="B45" s="19" t="s">
        <v>588</v>
      </c>
      <c r="C45" s="15" t="s">
        <v>589</v>
      </c>
      <c r="D45" s="15" t="s">
        <v>128</v>
      </c>
      <c r="E45" s="20">
        <v>78782</v>
      </c>
      <c r="F45" s="21">
        <v>767.69</v>
      </c>
      <c r="G45" s="22">
        <v>1.04E-2</v>
      </c>
      <c r="H45" s="115"/>
      <c r="I45" s="24"/>
    </row>
    <row r="46" spans="1:9" ht="12.95" customHeight="1">
      <c r="A46" s="18" t="s">
        <v>69</v>
      </c>
      <c r="B46" s="19" t="s">
        <v>70</v>
      </c>
      <c r="C46" s="15" t="s">
        <v>71</v>
      </c>
      <c r="D46" s="15" t="s">
        <v>64</v>
      </c>
      <c r="E46" s="20">
        <v>71800</v>
      </c>
      <c r="F46" s="21">
        <v>751.53</v>
      </c>
      <c r="G46" s="22">
        <v>1.0200000000000001E-2</v>
      </c>
      <c r="H46" s="115"/>
      <c r="I46" s="24"/>
    </row>
    <row r="47" spans="1:9" ht="12.95" customHeight="1">
      <c r="A47" s="18" t="s">
        <v>819</v>
      </c>
      <c r="B47" s="19" t="s">
        <v>820</v>
      </c>
      <c r="C47" s="15" t="s">
        <v>821</v>
      </c>
      <c r="D47" s="15" t="s">
        <v>60</v>
      </c>
      <c r="E47" s="20">
        <v>208021</v>
      </c>
      <c r="F47" s="21">
        <v>746.48</v>
      </c>
      <c r="G47" s="22">
        <v>1.01E-2</v>
      </c>
      <c r="H47" s="115"/>
      <c r="I47" s="24"/>
    </row>
    <row r="48" spans="1:9" ht="12.95" customHeight="1">
      <c r="A48" s="18" t="s">
        <v>359</v>
      </c>
      <c r="B48" s="19" t="s">
        <v>360</v>
      </c>
      <c r="C48" s="15" t="s">
        <v>361</v>
      </c>
      <c r="D48" s="15" t="s">
        <v>342</v>
      </c>
      <c r="E48" s="20">
        <v>7494</v>
      </c>
      <c r="F48" s="21">
        <v>743.63</v>
      </c>
      <c r="G48" s="22">
        <v>0.01</v>
      </c>
      <c r="H48" s="115"/>
      <c r="I48" s="24"/>
    </row>
    <row r="49" spans="1:9" ht="12.95" customHeight="1">
      <c r="A49" s="18" t="s">
        <v>849</v>
      </c>
      <c r="B49" s="19" t="s">
        <v>850</v>
      </c>
      <c r="C49" s="15" t="s">
        <v>851</v>
      </c>
      <c r="D49" s="15" t="s">
        <v>60</v>
      </c>
      <c r="E49" s="20">
        <v>918290</v>
      </c>
      <c r="F49" s="21">
        <v>728.48</v>
      </c>
      <c r="G49" s="22">
        <v>9.7999999999999997E-3</v>
      </c>
      <c r="H49" s="115"/>
      <c r="I49" s="24"/>
    </row>
    <row r="50" spans="1:9" ht="12.95" customHeight="1">
      <c r="A50" s="18" t="s">
        <v>998</v>
      </c>
      <c r="B50" s="19" t="s">
        <v>999</v>
      </c>
      <c r="C50" s="15" t="s">
        <v>1000</v>
      </c>
      <c r="D50" s="15" t="s">
        <v>289</v>
      </c>
      <c r="E50" s="20">
        <v>246456</v>
      </c>
      <c r="F50" s="21">
        <v>721.25</v>
      </c>
      <c r="G50" s="22">
        <v>9.7000000000000003E-3</v>
      </c>
      <c r="H50" s="115"/>
      <c r="I50" s="24"/>
    </row>
    <row r="51" spans="1:9" ht="12.95" customHeight="1">
      <c r="A51" s="18" t="s">
        <v>1001</v>
      </c>
      <c r="B51" s="19" t="s">
        <v>1002</v>
      </c>
      <c r="C51" s="15" t="s">
        <v>1003</v>
      </c>
      <c r="D51" s="15" t="s">
        <v>97</v>
      </c>
      <c r="E51" s="20">
        <v>113031</v>
      </c>
      <c r="F51" s="21">
        <v>707.86</v>
      </c>
      <c r="G51" s="22">
        <v>9.5999999999999992E-3</v>
      </c>
      <c r="H51" s="115"/>
      <c r="I51" s="24"/>
    </row>
    <row r="52" spans="1:9" ht="12.95" customHeight="1">
      <c r="A52" s="18" t="s">
        <v>770</v>
      </c>
      <c r="B52" s="19" t="s">
        <v>771</v>
      </c>
      <c r="C52" s="15" t="s">
        <v>772</v>
      </c>
      <c r="D52" s="15" t="s">
        <v>342</v>
      </c>
      <c r="E52" s="20">
        <v>4911</v>
      </c>
      <c r="F52" s="21">
        <v>704.63</v>
      </c>
      <c r="G52" s="22">
        <v>9.4999999999999998E-3</v>
      </c>
      <c r="H52" s="115"/>
      <c r="I52" s="24"/>
    </row>
    <row r="53" spans="1:9" ht="12.95" customHeight="1">
      <c r="A53" s="18" t="s">
        <v>112</v>
      </c>
      <c r="B53" s="19" t="s">
        <v>113</v>
      </c>
      <c r="C53" s="15" t="s">
        <v>114</v>
      </c>
      <c r="D53" s="15" t="s">
        <v>60</v>
      </c>
      <c r="E53" s="20">
        <v>66884</v>
      </c>
      <c r="F53" s="21">
        <v>700.48</v>
      </c>
      <c r="G53" s="22">
        <v>9.4999999999999998E-3</v>
      </c>
      <c r="H53" s="115"/>
      <c r="I53" s="24"/>
    </row>
    <row r="54" spans="1:9" ht="12.95" customHeight="1">
      <c r="A54" s="18" t="s">
        <v>918</v>
      </c>
      <c r="B54" s="19" t="s">
        <v>919</v>
      </c>
      <c r="C54" s="15" t="s">
        <v>920</v>
      </c>
      <c r="D54" s="15" t="s">
        <v>68</v>
      </c>
      <c r="E54" s="20">
        <v>133131</v>
      </c>
      <c r="F54" s="21">
        <v>692.81</v>
      </c>
      <c r="G54" s="22">
        <v>9.4000000000000004E-3</v>
      </c>
      <c r="H54" s="115"/>
      <c r="I54" s="24"/>
    </row>
    <row r="55" spans="1:9" ht="12.95" customHeight="1">
      <c r="A55" s="18" t="s">
        <v>304</v>
      </c>
      <c r="B55" s="19" t="s">
        <v>305</v>
      </c>
      <c r="C55" s="15" t="s">
        <v>306</v>
      </c>
      <c r="D55" s="15" t="s">
        <v>64</v>
      </c>
      <c r="E55" s="20">
        <v>37184</v>
      </c>
      <c r="F55" s="21">
        <v>687.87</v>
      </c>
      <c r="G55" s="22">
        <v>9.2999999999999992E-3</v>
      </c>
      <c r="H55" s="115"/>
      <c r="I55" s="24"/>
    </row>
    <row r="56" spans="1:9" ht="12.95" customHeight="1">
      <c r="A56" s="18" t="s">
        <v>1004</v>
      </c>
      <c r="B56" s="19" t="s">
        <v>1005</v>
      </c>
      <c r="C56" s="15" t="s">
        <v>1006</v>
      </c>
      <c r="D56" s="15" t="s">
        <v>342</v>
      </c>
      <c r="E56" s="20">
        <v>25491</v>
      </c>
      <c r="F56" s="21">
        <v>683.21</v>
      </c>
      <c r="G56" s="22">
        <v>9.1999999999999998E-3</v>
      </c>
      <c r="H56" s="115"/>
      <c r="I56" s="24"/>
    </row>
    <row r="57" spans="1:9" ht="12.95" customHeight="1">
      <c r="A57" s="18" t="s">
        <v>454</v>
      </c>
      <c r="B57" s="19" t="s">
        <v>455</v>
      </c>
      <c r="C57" s="15" t="s">
        <v>456</v>
      </c>
      <c r="D57" s="15" t="s">
        <v>272</v>
      </c>
      <c r="E57" s="20">
        <v>53250</v>
      </c>
      <c r="F57" s="21">
        <v>671.11</v>
      </c>
      <c r="G57" s="22">
        <v>9.1000000000000004E-3</v>
      </c>
      <c r="H57" s="115"/>
      <c r="I57" s="24"/>
    </row>
    <row r="58" spans="1:9" ht="12.95" customHeight="1">
      <c r="A58" s="18" t="s">
        <v>1007</v>
      </c>
      <c r="B58" s="19" t="s">
        <v>1008</v>
      </c>
      <c r="C58" s="15" t="s">
        <v>1009</v>
      </c>
      <c r="D58" s="15" t="s">
        <v>60</v>
      </c>
      <c r="E58" s="20">
        <v>195867</v>
      </c>
      <c r="F58" s="21">
        <v>670.75</v>
      </c>
      <c r="G58" s="22">
        <v>9.1000000000000004E-3</v>
      </c>
      <c r="H58" s="115"/>
      <c r="I58" s="24"/>
    </row>
    <row r="59" spans="1:9" ht="12.95" customHeight="1">
      <c r="A59" s="18" t="s">
        <v>1010</v>
      </c>
      <c r="B59" s="19" t="s">
        <v>1011</v>
      </c>
      <c r="C59" s="15" t="s">
        <v>1012</v>
      </c>
      <c r="D59" s="15" t="s">
        <v>56</v>
      </c>
      <c r="E59" s="20">
        <v>41694</v>
      </c>
      <c r="F59" s="21">
        <v>667.73</v>
      </c>
      <c r="G59" s="22">
        <v>8.9999999999999993E-3</v>
      </c>
      <c r="H59" s="115"/>
      <c r="I59" s="24"/>
    </row>
    <row r="60" spans="1:9" ht="12.95" customHeight="1">
      <c r="A60" s="18" t="s">
        <v>912</v>
      </c>
      <c r="B60" s="19" t="s">
        <v>913</v>
      </c>
      <c r="C60" s="15" t="s">
        <v>914</v>
      </c>
      <c r="D60" s="15" t="s">
        <v>643</v>
      </c>
      <c r="E60" s="20">
        <v>52109</v>
      </c>
      <c r="F60" s="21">
        <v>661.78</v>
      </c>
      <c r="G60" s="22">
        <v>8.8999999999999999E-3</v>
      </c>
      <c r="H60" s="115"/>
      <c r="I60" s="24"/>
    </row>
    <row r="61" spans="1:9" ht="12.95" customHeight="1">
      <c r="A61" s="18" t="s">
        <v>333</v>
      </c>
      <c r="B61" s="19" t="s">
        <v>334</v>
      </c>
      <c r="C61" s="15" t="s">
        <v>335</v>
      </c>
      <c r="D61" s="15" t="s">
        <v>64</v>
      </c>
      <c r="E61" s="20">
        <v>210185</v>
      </c>
      <c r="F61" s="21">
        <v>654.20000000000005</v>
      </c>
      <c r="G61" s="22">
        <v>8.8000000000000005E-3</v>
      </c>
      <c r="H61" s="115"/>
      <c r="I61" s="24"/>
    </row>
    <row r="62" spans="1:9" ht="12.95" customHeight="1">
      <c r="A62" s="18" t="s">
        <v>343</v>
      </c>
      <c r="B62" s="19" t="s">
        <v>344</v>
      </c>
      <c r="C62" s="15" t="s">
        <v>345</v>
      </c>
      <c r="D62" s="15" t="s">
        <v>346</v>
      </c>
      <c r="E62" s="20">
        <v>34408</v>
      </c>
      <c r="F62" s="21">
        <v>628.88</v>
      </c>
      <c r="G62" s="22">
        <v>8.5000000000000006E-3</v>
      </c>
      <c r="H62" s="115"/>
      <c r="I62" s="24"/>
    </row>
    <row r="63" spans="1:9" ht="12.95" customHeight="1">
      <c r="A63" s="18" t="s">
        <v>276</v>
      </c>
      <c r="B63" s="19" t="s">
        <v>277</v>
      </c>
      <c r="C63" s="15" t="s">
        <v>278</v>
      </c>
      <c r="D63" s="15" t="s">
        <v>279</v>
      </c>
      <c r="E63" s="20">
        <v>75501</v>
      </c>
      <c r="F63" s="21">
        <v>615.29999999999995</v>
      </c>
      <c r="G63" s="22">
        <v>8.3000000000000001E-3</v>
      </c>
      <c r="H63" s="115"/>
      <c r="I63" s="24"/>
    </row>
    <row r="64" spans="1:9" ht="12.95" customHeight="1">
      <c r="A64" s="18" t="s">
        <v>506</v>
      </c>
      <c r="B64" s="19" t="s">
        <v>507</v>
      </c>
      <c r="C64" s="15" t="s">
        <v>508</v>
      </c>
      <c r="D64" s="15" t="s">
        <v>142</v>
      </c>
      <c r="E64" s="20">
        <v>36583</v>
      </c>
      <c r="F64" s="21">
        <v>615.03</v>
      </c>
      <c r="G64" s="22">
        <v>8.3000000000000001E-3</v>
      </c>
      <c r="H64" s="115"/>
      <c r="I64" s="24"/>
    </row>
    <row r="65" spans="1:9" ht="12.95" customHeight="1">
      <c r="A65" s="18" t="s">
        <v>611</v>
      </c>
      <c r="B65" s="19" t="s">
        <v>612</v>
      </c>
      <c r="C65" s="15" t="s">
        <v>613</v>
      </c>
      <c r="D65" s="15" t="s">
        <v>329</v>
      </c>
      <c r="E65" s="20">
        <v>22796</v>
      </c>
      <c r="F65" s="21">
        <v>613.71</v>
      </c>
      <c r="G65" s="22">
        <v>8.3000000000000001E-3</v>
      </c>
      <c r="H65" s="115"/>
      <c r="I65" s="24"/>
    </row>
    <row r="66" spans="1:9" ht="12.95" customHeight="1">
      <c r="A66" s="18" t="s">
        <v>460</v>
      </c>
      <c r="B66" s="19" t="s">
        <v>461</v>
      </c>
      <c r="C66" s="15" t="s">
        <v>462</v>
      </c>
      <c r="D66" s="15" t="s">
        <v>289</v>
      </c>
      <c r="E66" s="20">
        <v>55672</v>
      </c>
      <c r="F66" s="21">
        <v>611.55999999999995</v>
      </c>
      <c r="G66" s="22">
        <v>8.3000000000000001E-3</v>
      </c>
      <c r="H66" s="115"/>
      <c r="I66" s="24"/>
    </row>
    <row r="67" spans="1:9" ht="12.95" customHeight="1">
      <c r="A67" s="18" t="s">
        <v>1013</v>
      </c>
      <c r="B67" s="19" t="s">
        <v>1014</v>
      </c>
      <c r="C67" s="15" t="s">
        <v>1015</v>
      </c>
      <c r="D67" s="15" t="s">
        <v>632</v>
      </c>
      <c r="E67" s="20">
        <v>25653</v>
      </c>
      <c r="F67" s="21">
        <v>611</v>
      </c>
      <c r="G67" s="22">
        <v>8.3000000000000001E-3</v>
      </c>
      <c r="H67" s="115"/>
      <c r="I67" s="24"/>
    </row>
    <row r="68" spans="1:9" ht="12.95" customHeight="1">
      <c r="A68" s="18" t="s">
        <v>1016</v>
      </c>
      <c r="B68" s="19" t="s">
        <v>1017</v>
      </c>
      <c r="C68" s="15" t="s">
        <v>1018</v>
      </c>
      <c r="D68" s="15" t="s">
        <v>60</v>
      </c>
      <c r="E68" s="20">
        <v>356686</v>
      </c>
      <c r="F68" s="21">
        <v>610.79</v>
      </c>
      <c r="G68" s="22">
        <v>8.3000000000000001E-3</v>
      </c>
      <c r="H68" s="115"/>
      <c r="I68" s="24"/>
    </row>
    <row r="69" spans="1:9" ht="12.95" customHeight="1">
      <c r="A69" s="18" t="s">
        <v>512</v>
      </c>
      <c r="B69" s="19" t="s">
        <v>513</v>
      </c>
      <c r="C69" s="15" t="s">
        <v>514</v>
      </c>
      <c r="D69" s="15" t="s">
        <v>319</v>
      </c>
      <c r="E69" s="20">
        <v>68878</v>
      </c>
      <c r="F69" s="21">
        <v>599.69000000000005</v>
      </c>
      <c r="G69" s="22">
        <v>8.0999999999999996E-3</v>
      </c>
      <c r="H69" s="115"/>
      <c r="I69" s="24"/>
    </row>
    <row r="70" spans="1:9" ht="12.95" customHeight="1">
      <c r="A70" s="18" t="s">
        <v>1019</v>
      </c>
      <c r="B70" s="19" t="s">
        <v>1020</v>
      </c>
      <c r="C70" s="15" t="s">
        <v>1021</v>
      </c>
      <c r="D70" s="15" t="s">
        <v>342</v>
      </c>
      <c r="E70" s="20">
        <v>141458</v>
      </c>
      <c r="F70" s="21">
        <v>592.78</v>
      </c>
      <c r="G70" s="22">
        <v>8.0000000000000002E-3</v>
      </c>
      <c r="H70" s="115"/>
      <c r="I70" s="24"/>
    </row>
    <row r="71" spans="1:9" ht="12.95" customHeight="1">
      <c r="A71" s="18" t="s">
        <v>1022</v>
      </c>
      <c r="B71" s="19" t="s">
        <v>1023</v>
      </c>
      <c r="C71" s="15" t="s">
        <v>1024</v>
      </c>
      <c r="D71" s="15" t="s">
        <v>303</v>
      </c>
      <c r="E71" s="20">
        <v>22602</v>
      </c>
      <c r="F71" s="21">
        <v>592.74</v>
      </c>
      <c r="G71" s="22">
        <v>8.0000000000000002E-3</v>
      </c>
      <c r="H71" s="115"/>
      <c r="I71" s="24"/>
    </row>
    <row r="72" spans="1:9" ht="12.95" customHeight="1">
      <c r="A72" s="18" t="s">
        <v>1025</v>
      </c>
      <c r="B72" s="19" t="s">
        <v>1026</v>
      </c>
      <c r="C72" s="15" t="s">
        <v>1027</v>
      </c>
      <c r="D72" s="15" t="s">
        <v>423</v>
      </c>
      <c r="E72" s="20">
        <v>234773</v>
      </c>
      <c r="F72" s="21">
        <v>570.26</v>
      </c>
      <c r="G72" s="22">
        <v>7.7000000000000002E-3</v>
      </c>
      <c r="H72" s="115"/>
      <c r="I72" s="24"/>
    </row>
    <row r="73" spans="1:9" ht="12.95" customHeight="1">
      <c r="A73" s="18" t="s">
        <v>300</v>
      </c>
      <c r="B73" s="19" t="s">
        <v>301</v>
      </c>
      <c r="C73" s="15" t="s">
        <v>302</v>
      </c>
      <c r="D73" s="15" t="s">
        <v>303</v>
      </c>
      <c r="E73" s="20">
        <v>12999</v>
      </c>
      <c r="F73" s="21">
        <v>567.64</v>
      </c>
      <c r="G73" s="22">
        <v>7.7000000000000002E-3</v>
      </c>
      <c r="H73" s="115"/>
      <c r="I73" s="24"/>
    </row>
    <row r="74" spans="1:9" ht="12.95" customHeight="1">
      <c r="A74" s="18" t="s">
        <v>375</v>
      </c>
      <c r="B74" s="19" t="s">
        <v>376</v>
      </c>
      <c r="C74" s="15" t="s">
        <v>377</v>
      </c>
      <c r="D74" s="15" t="s">
        <v>155</v>
      </c>
      <c r="E74" s="20">
        <v>39960</v>
      </c>
      <c r="F74" s="21">
        <v>564.75</v>
      </c>
      <c r="G74" s="22">
        <v>7.6E-3</v>
      </c>
      <c r="H74" s="115"/>
      <c r="I74" s="24"/>
    </row>
    <row r="75" spans="1:9" ht="12.95" customHeight="1">
      <c r="A75" s="18" t="s">
        <v>135</v>
      </c>
      <c r="B75" s="19" t="s">
        <v>136</v>
      </c>
      <c r="C75" s="15" t="s">
        <v>137</v>
      </c>
      <c r="D75" s="15" t="s">
        <v>138</v>
      </c>
      <c r="E75" s="20">
        <v>26099</v>
      </c>
      <c r="F75" s="21">
        <v>556.79999999999995</v>
      </c>
      <c r="G75" s="22">
        <v>7.4999999999999997E-3</v>
      </c>
      <c r="H75" s="115"/>
      <c r="I75" s="24"/>
    </row>
    <row r="76" spans="1:9" ht="12.95" customHeight="1">
      <c r="A76" s="18" t="s">
        <v>320</v>
      </c>
      <c r="B76" s="19" t="s">
        <v>321</v>
      </c>
      <c r="C76" s="15" t="s">
        <v>322</v>
      </c>
      <c r="D76" s="15" t="s">
        <v>60</v>
      </c>
      <c r="E76" s="20">
        <v>647263</v>
      </c>
      <c r="F76" s="21">
        <v>548.1</v>
      </c>
      <c r="G76" s="22">
        <v>7.4000000000000003E-3</v>
      </c>
      <c r="H76" s="115"/>
      <c r="I76" s="24"/>
    </row>
    <row r="77" spans="1:9" ht="12.95" customHeight="1">
      <c r="A77" s="18" t="s">
        <v>432</v>
      </c>
      <c r="B77" s="19" t="s">
        <v>433</v>
      </c>
      <c r="C77" s="15" t="s">
        <v>434</v>
      </c>
      <c r="D77" s="15" t="s">
        <v>272</v>
      </c>
      <c r="E77" s="20">
        <v>3833</v>
      </c>
      <c r="F77" s="21">
        <v>545.59</v>
      </c>
      <c r="G77" s="22">
        <v>7.4000000000000003E-3</v>
      </c>
      <c r="H77" s="115"/>
      <c r="I77" s="24"/>
    </row>
    <row r="78" spans="1:9" ht="12.95" customHeight="1">
      <c r="A78" s="18" t="s">
        <v>475</v>
      </c>
      <c r="B78" s="19" t="s">
        <v>476</v>
      </c>
      <c r="C78" s="15" t="s">
        <v>477</v>
      </c>
      <c r="D78" s="15" t="s">
        <v>441</v>
      </c>
      <c r="E78" s="20">
        <v>10048</v>
      </c>
      <c r="F78" s="21">
        <v>544.25</v>
      </c>
      <c r="G78" s="22">
        <v>7.4000000000000003E-3</v>
      </c>
      <c r="H78" s="115"/>
      <c r="I78" s="24"/>
    </row>
    <row r="79" spans="1:9" ht="12.95" customHeight="1">
      <c r="A79" s="18" t="s">
        <v>1028</v>
      </c>
      <c r="B79" s="19" t="s">
        <v>1029</v>
      </c>
      <c r="C79" s="15" t="s">
        <v>1030</v>
      </c>
      <c r="D79" s="15" t="s">
        <v>142</v>
      </c>
      <c r="E79" s="20">
        <v>45206</v>
      </c>
      <c r="F79" s="21">
        <v>541.70000000000005</v>
      </c>
      <c r="G79" s="22">
        <v>7.3000000000000001E-3</v>
      </c>
      <c r="H79" s="115"/>
      <c r="I79" s="24"/>
    </row>
    <row r="80" spans="1:9" ht="12.95" customHeight="1">
      <c r="A80" s="18" t="s">
        <v>1031</v>
      </c>
      <c r="B80" s="19" t="s">
        <v>1032</v>
      </c>
      <c r="C80" s="15" t="s">
        <v>1033</v>
      </c>
      <c r="D80" s="15" t="s">
        <v>342</v>
      </c>
      <c r="E80" s="20">
        <v>12430</v>
      </c>
      <c r="F80" s="21">
        <v>535.24</v>
      </c>
      <c r="G80" s="22">
        <v>7.1999999999999998E-3</v>
      </c>
      <c r="H80" s="115"/>
      <c r="I80" s="24"/>
    </row>
    <row r="81" spans="1:9" ht="12.95" customHeight="1">
      <c r="A81" s="18" t="s">
        <v>486</v>
      </c>
      <c r="B81" s="19" t="s">
        <v>487</v>
      </c>
      <c r="C81" s="15" t="s">
        <v>488</v>
      </c>
      <c r="D81" s="15" t="s">
        <v>142</v>
      </c>
      <c r="E81" s="20">
        <v>3802</v>
      </c>
      <c r="F81" s="21">
        <v>534.14</v>
      </c>
      <c r="G81" s="22">
        <v>7.1999999999999998E-3</v>
      </c>
      <c r="H81" s="115"/>
      <c r="I81" s="24"/>
    </row>
    <row r="82" spans="1:9" ht="12.95" customHeight="1">
      <c r="A82" s="18" t="s">
        <v>149</v>
      </c>
      <c r="B82" s="19" t="s">
        <v>150</v>
      </c>
      <c r="C82" s="15" t="s">
        <v>151</v>
      </c>
      <c r="D82" s="15" t="s">
        <v>128</v>
      </c>
      <c r="E82" s="20">
        <v>148403</v>
      </c>
      <c r="F82" s="21">
        <v>519.48</v>
      </c>
      <c r="G82" s="22">
        <v>7.0000000000000001E-3</v>
      </c>
      <c r="H82" s="115"/>
      <c r="I82" s="24"/>
    </row>
    <row r="83" spans="1:9" ht="12.95" customHeight="1">
      <c r="A83" s="18" t="s">
        <v>72</v>
      </c>
      <c r="B83" s="19" t="s">
        <v>73</v>
      </c>
      <c r="C83" s="15" t="s">
        <v>74</v>
      </c>
      <c r="D83" s="15" t="s">
        <v>60</v>
      </c>
      <c r="E83" s="20">
        <v>137745</v>
      </c>
      <c r="F83" s="21">
        <v>517.23</v>
      </c>
      <c r="G83" s="22">
        <v>7.0000000000000001E-3</v>
      </c>
      <c r="H83" s="115"/>
      <c r="I83" s="24"/>
    </row>
    <row r="84" spans="1:9" ht="12.95" customHeight="1">
      <c r="A84" s="18" t="s">
        <v>828</v>
      </c>
      <c r="B84" s="19" t="s">
        <v>829</v>
      </c>
      <c r="C84" s="15" t="s">
        <v>830</v>
      </c>
      <c r="D84" s="15" t="s">
        <v>346</v>
      </c>
      <c r="E84" s="20">
        <v>30402</v>
      </c>
      <c r="F84" s="21">
        <v>491.36</v>
      </c>
      <c r="G84" s="22">
        <v>6.6E-3</v>
      </c>
      <c r="H84" s="115"/>
      <c r="I84" s="24"/>
    </row>
    <row r="85" spans="1:9" ht="12.95" customHeight="1">
      <c r="A85" s="18" t="s">
        <v>831</v>
      </c>
      <c r="B85" s="19" t="s">
        <v>832</v>
      </c>
      <c r="C85" s="15" t="s">
        <v>833</v>
      </c>
      <c r="D85" s="15" t="s">
        <v>762</v>
      </c>
      <c r="E85" s="20">
        <v>33638</v>
      </c>
      <c r="F85" s="21">
        <v>460.1</v>
      </c>
      <c r="G85" s="22">
        <v>6.1999999999999998E-3</v>
      </c>
      <c r="H85" s="115"/>
      <c r="I85" s="24"/>
    </row>
    <row r="86" spans="1:9" ht="12.95" customHeight="1">
      <c r="A86" s="18" t="s">
        <v>1034</v>
      </c>
      <c r="B86" s="19" t="s">
        <v>1035</v>
      </c>
      <c r="C86" s="15" t="s">
        <v>1036</v>
      </c>
      <c r="D86" s="15" t="s">
        <v>358</v>
      </c>
      <c r="E86" s="20">
        <v>1050420</v>
      </c>
      <c r="F86" s="21">
        <v>455.88</v>
      </c>
      <c r="G86" s="22">
        <v>6.1999999999999998E-3</v>
      </c>
      <c r="H86" s="115"/>
      <c r="I86" s="24"/>
    </row>
    <row r="87" spans="1:9" ht="12.95" customHeight="1">
      <c r="A87" s="18" t="s">
        <v>600</v>
      </c>
      <c r="B87" s="19" t="s">
        <v>601</v>
      </c>
      <c r="C87" s="15" t="s">
        <v>602</v>
      </c>
      <c r="D87" s="15" t="s">
        <v>303</v>
      </c>
      <c r="E87" s="20">
        <v>5980</v>
      </c>
      <c r="F87" s="21">
        <v>452.54</v>
      </c>
      <c r="G87" s="22">
        <v>6.1000000000000004E-3</v>
      </c>
      <c r="H87" s="115"/>
      <c r="I87" s="24"/>
    </row>
    <row r="88" spans="1:9" ht="12.95" customHeight="1">
      <c r="A88" s="18" t="s">
        <v>493</v>
      </c>
      <c r="B88" s="19" t="s">
        <v>494</v>
      </c>
      <c r="C88" s="15" t="s">
        <v>495</v>
      </c>
      <c r="D88" s="15" t="s">
        <v>496</v>
      </c>
      <c r="E88" s="20">
        <v>60463</v>
      </c>
      <c r="F88" s="21">
        <v>446.55</v>
      </c>
      <c r="G88" s="22">
        <v>6.0000000000000001E-3</v>
      </c>
      <c r="H88" s="115"/>
      <c r="I88" s="24"/>
    </row>
    <row r="89" spans="1:9" ht="12.95" customHeight="1">
      <c r="A89" s="18" t="s">
        <v>921</v>
      </c>
      <c r="B89" s="19" t="s">
        <v>922</v>
      </c>
      <c r="C89" s="15" t="s">
        <v>923</v>
      </c>
      <c r="D89" s="15" t="s">
        <v>118</v>
      </c>
      <c r="E89" s="20">
        <v>23401</v>
      </c>
      <c r="F89" s="21">
        <v>440.41</v>
      </c>
      <c r="G89" s="22">
        <v>5.8999999999999999E-3</v>
      </c>
      <c r="H89" s="115"/>
      <c r="I89" s="24"/>
    </row>
    <row r="90" spans="1:9" ht="12.95" customHeight="1">
      <c r="A90" s="18" t="s">
        <v>339</v>
      </c>
      <c r="B90" s="19" t="s">
        <v>340</v>
      </c>
      <c r="C90" s="15" t="s">
        <v>341</v>
      </c>
      <c r="D90" s="15" t="s">
        <v>342</v>
      </c>
      <c r="E90" s="20">
        <v>108194</v>
      </c>
      <c r="F90" s="21">
        <v>440.35</v>
      </c>
      <c r="G90" s="22">
        <v>5.8999999999999999E-3</v>
      </c>
      <c r="H90" s="115"/>
      <c r="I90" s="24"/>
    </row>
    <row r="91" spans="1:9" ht="12.95" customHeight="1">
      <c r="A91" s="18" t="s">
        <v>1037</v>
      </c>
      <c r="B91" s="19" t="s">
        <v>1038</v>
      </c>
      <c r="C91" s="15" t="s">
        <v>1039</v>
      </c>
      <c r="D91" s="15" t="s">
        <v>496</v>
      </c>
      <c r="E91" s="20">
        <v>98640</v>
      </c>
      <c r="F91" s="21">
        <v>432.29</v>
      </c>
      <c r="G91" s="22">
        <v>5.7999999999999996E-3</v>
      </c>
      <c r="H91" s="115"/>
      <c r="I91" s="24"/>
    </row>
    <row r="92" spans="1:9" ht="12.95" customHeight="1">
      <c r="A92" s="18" t="s">
        <v>1040</v>
      </c>
      <c r="B92" s="19" t="s">
        <v>1041</v>
      </c>
      <c r="C92" s="15" t="s">
        <v>1042</v>
      </c>
      <c r="D92" s="15" t="s">
        <v>155</v>
      </c>
      <c r="E92" s="20">
        <v>471564</v>
      </c>
      <c r="F92" s="21">
        <v>424.55</v>
      </c>
      <c r="G92" s="22">
        <v>5.7000000000000002E-3</v>
      </c>
      <c r="H92" s="115"/>
      <c r="I92" s="24"/>
    </row>
    <row r="93" spans="1:9" ht="12.95" customHeight="1">
      <c r="A93" s="18" t="s">
        <v>665</v>
      </c>
      <c r="B93" s="19" t="s">
        <v>666</v>
      </c>
      <c r="C93" s="15" t="s">
        <v>667</v>
      </c>
      <c r="D93" s="15" t="s">
        <v>64</v>
      </c>
      <c r="E93" s="20">
        <v>39794</v>
      </c>
      <c r="F93" s="21">
        <v>419.07</v>
      </c>
      <c r="G93" s="22">
        <v>5.7000000000000002E-3</v>
      </c>
      <c r="H93" s="115"/>
      <c r="I93" s="24"/>
    </row>
    <row r="94" spans="1:9" ht="12.95" customHeight="1">
      <c r="A94" s="18" t="s">
        <v>1043</v>
      </c>
      <c r="B94" s="19" t="s">
        <v>1044</v>
      </c>
      <c r="C94" s="15" t="s">
        <v>1045</v>
      </c>
      <c r="D94" s="15" t="s">
        <v>68</v>
      </c>
      <c r="E94" s="20">
        <v>47882</v>
      </c>
      <c r="F94" s="21">
        <v>409.82</v>
      </c>
      <c r="G94" s="22">
        <v>5.4999999999999997E-3</v>
      </c>
      <c r="H94" s="115"/>
      <c r="I94" s="24"/>
    </row>
    <row r="95" spans="1:9" ht="12.95" customHeight="1">
      <c r="A95" s="18" t="s">
        <v>1046</v>
      </c>
      <c r="B95" s="19" t="s">
        <v>1047</v>
      </c>
      <c r="C95" s="15" t="s">
        <v>1048</v>
      </c>
      <c r="D95" s="15" t="s">
        <v>329</v>
      </c>
      <c r="E95" s="20">
        <v>32704</v>
      </c>
      <c r="F95" s="21">
        <v>379.82</v>
      </c>
      <c r="G95" s="22">
        <v>5.1000000000000004E-3</v>
      </c>
      <c r="H95" s="115"/>
      <c r="I95" s="24"/>
    </row>
    <row r="96" spans="1:9" ht="12.95" customHeight="1">
      <c r="A96" s="18" t="s">
        <v>1049</v>
      </c>
      <c r="B96" s="19" t="s">
        <v>1050</v>
      </c>
      <c r="C96" s="15" t="s">
        <v>1051</v>
      </c>
      <c r="D96" s="15" t="s">
        <v>60</v>
      </c>
      <c r="E96" s="20">
        <v>45062</v>
      </c>
      <c r="F96" s="21">
        <v>376.94</v>
      </c>
      <c r="G96" s="22">
        <v>5.1000000000000004E-3</v>
      </c>
      <c r="H96" s="115"/>
      <c r="I96" s="24"/>
    </row>
    <row r="97" spans="1:9" ht="12.95" customHeight="1">
      <c r="A97" s="18" t="s">
        <v>779</v>
      </c>
      <c r="B97" s="19" t="s">
        <v>780</v>
      </c>
      <c r="C97" s="15" t="s">
        <v>781</v>
      </c>
      <c r="D97" s="15" t="s">
        <v>128</v>
      </c>
      <c r="E97" s="20">
        <v>82779</v>
      </c>
      <c r="F97" s="21">
        <v>375.98</v>
      </c>
      <c r="G97" s="22">
        <v>5.1000000000000004E-3</v>
      </c>
      <c r="H97" s="115"/>
      <c r="I97" s="24"/>
    </row>
    <row r="98" spans="1:9" ht="12.95" customHeight="1">
      <c r="A98" s="18" t="s">
        <v>326</v>
      </c>
      <c r="B98" s="19" t="s">
        <v>327</v>
      </c>
      <c r="C98" s="15" t="s">
        <v>328</v>
      </c>
      <c r="D98" s="15" t="s">
        <v>329</v>
      </c>
      <c r="E98" s="20">
        <v>63163</v>
      </c>
      <c r="F98" s="21">
        <v>372.12</v>
      </c>
      <c r="G98" s="22">
        <v>5.0000000000000001E-3</v>
      </c>
      <c r="H98" s="115"/>
      <c r="I98" s="24"/>
    </row>
    <row r="99" spans="1:9" ht="12.95" customHeight="1">
      <c r="A99" s="18" t="s">
        <v>924</v>
      </c>
      <c r="B99" s="19" t="s">
        <v>925</v>
      </c>
      <c r="C99" s="15" t="s">
        <v>926</v>
      </c>
      <c r="D99" s="15" t="s">
        <v>342</v>
      </c>
      <c r="E99" s="20">
        <v>11491</v>
      </c>
      <c r="F99" s="21">
        <v>371.25</v>
      </c>
      <c r="G99" s="22">
        <v>5.0000000000000001E-3</v>
      </c>
      <c r="H99" s="115"/>
      <c r="I99" s="24"/>
    </row>
    <row r="100" spans="1:9" ht="12.95" customHeight="1">
      <c r="A100" s="18" t="s">
        <v>108</v>
      </c>
      <c r="B100" s="19" t="s">
        <v>109</v>
      </c>
      <c r="C100" s="15" t="s">
        <v>110</v>
      </c>
      <c r="D100" s="15" t="s">
        <v>111</v>
      </c>
      <c r="E100" s="20">
        <v>85280</v>
      </c>
      <c r="F100" s="21">
        <v>368.58</v>
      </c>
      <c r="G100" s="22">
        <v>5.0000000000000001E-3</v>
      </c>
      <c r="H100" s="115"/>
      <c r="I100" s="24"/>
    </row>
    <row r="101" spans="1:9" ht="12.95" customHeight="1">
      <c r="A101" s="18" t="s">
        <v>884</v>
      </c>
      <c r="B101" s="19" t="s">
        <v>885</v>
      </c>
      <c r="C101" s="15" t="s">
        <v>886</v>
      </c>
      <c r="D101" s="15" t="s">
        <v>289</v>
      </c>
      <c r="E101" s="20">
        <v>38685</v>
      </c>
      <c r="F101" s="21">
        <v>365.57</v>
      </c>
      <c r="G101" s="22">
        <v>4.8999999999999998E-3</v>
      </c>
      <c r="H101" s="115"/>
      <c r="I101" s="24"/>
    </row>
    <row r="102" spans="1:9" ht="12.95" customHeight="1">
      <c r="A102" s="18" t="s">
        <v>1052</v>
      </c>
      <c r="B102" s="19" t="s">
        <v>240</v>
      </c>
      <c r="C102" s="15" t="s">
        <v>1053</v>
      </c>
      <c r="D102" s="15" t="s">
        <v>90</v>
      </c>
      <c r="E102" s="20">
        <v>122555</v>
      </c>
      <c r="F102" s="21">
        <v>349.11</v>
      </c>
      <c r="G102" s="22">
        <v>4.7000000000000002E-3</v>
      </c>
      <c r="H102" s="115"/>
      <c r="I102" s="24"/>
    </row>
    <row r="103" spans="1:9" ht="12.95" customHeight="1">
      <c r="A103" s="18" t="s">
        <v>674</v>
      </c>
      <c r="B103" s="19" t="s">
        <v>675</v>
      </c>
      <c r="C103" s="15" t="s">
        <v>676</v>
      </c>
      <c r="D103" s="15" t="s">
        <v>64</v>
      </c>
      <c r="E103" s="20">
        <v>165613</v>
      </c>
      <c r="F103" s="21">
        <v>344.19</v>
      </c>
      <c r="G103" s="22">
        <v>4.5999999999999999E-3</v>
      </c>
      <c r="H103" s="115"/>
      <c r="I103" s="24"/>
    </row>
    <row r="104" spans="1:9" ht="12.95" customHeight="1">
      <c r="A104" s="18" t="s">
        <v>1054</v>
      </c>
      <c r="B104" s="19" t="s">
        <v>1055</v>
      </c>
      <c r="C104" s="15" t="s">
        <v>1056</v>
      </c>
      <c r="D104" s="15" t="s">
        <v>643</v>
      </c>
      <c r="E104" s="20">
        <v>30697</v>
      </c>
      <c r="F104" s="21">
        <v>338.4</v>
      </c>
      <c r="G104" s="22">
        <v>4.5999999999999999E-3</v>
      </c>
      <c r="H104" s="115"/>
      <c r="I104" s="24"/>
    </row>
    <row r="105" spans="1:9" ht="12.95" customHeight="1">
      <c r="A105" s="18" t="s">
        <v>57</v>
      </c>
      <c r="B105" s="19" t="s">
        <v>58</v>
      </c>
      <c r="C105" s="15" t="s">
        <v>59</v>
      </c>
      <c r="D105" s="15" t="s">
        <v>60</v>
      </c>
      <c r="E105" s="20">
        <v>44076</v>
      </c>
      <c r="F105" s="21">
        <v>329.75</v>
      </c>
      <c r="G105" s="22">
        <v>4.4999999999999997E-3</v>
      </c>
      <c r="H105" s="115"/>
      <c r="I105" s="24"/>
    </row>
    <row r="106" spans="1:9" ht="12.95" customHeight="1">
      <c r="A106" s="18" t="s">
        <v>622</v>
      </c>
      <c r="B106" s="19" t="s">
        <v>623</v>
      </c>
      <c r="C106" s="15" t="s">
        <v>624</v>
      </c>
      <c r="D106" s="15" t="s">
        <v>68</v>
      </c>
      <c r="E106" s="20">
        <v>53743</v>
      </c>
      <c r="F106" s="21">
        <v>306.14999999999998</v>
      </c>
      <c r="G106" s="22">
        <v>4.1000000000000003E-3</v>
      </c>
      <c r="H106" s="115"/>
      <c r="I106" s="24"/>
    </row>
    <row r="107" spans="1:9" ht="12.95" customHeight="1">
      <c r="A107" s="18" t="s">
        <v>565</v>
      </c>
      <c r="B107" s="19" t="s">
        <v>566</v>
      </c>
      <c r="C107" s="15" t="s">
        <v>567</v>
      </c>
      <c r="D107" s="15" t="s">
        <v>272</v>
      </c>
      <c r="E107" s="20">
        <v>132108</v>
      </c>
      <c r="F107" s="21">
        <v>13.81</v>
      </c>
      <c r="G107" s="22">
        <v>2.0000000000000001E-4</v>
      </c>
      <c r="H107" s="115"/>
      <c r="I107" s="24"/>
    </row>
    <row r="108" spans="1:9" ht="12.95" customHeight="1">
      <c r="A108" s="5"/>
      <c r="B108" s="14" t="s">
        <v>165</v>
      </c>
      <c r="C108" s="15"/>
      <c r="D108" s="15"/>
      <c r="E108" s="15"/>
      <c r="F108" s="25">
        <v>72923.539999999994</v>
      </c>
      <c r="G108" s="26">
        <v>0.98470000000000002</v>
      </c>
      <c r="H108" s="27"/>
      <c r="I108" s="28"/>
    </row>
    <row r="109" spans="1:9" ht="12.95" customHeight="1">
      <c r="A109" s="5"/>
      <c r="B109" s="29" t="s">
        <v>166</v>
      </c>
      <c r="C109" s="2"/>
      <c r="D109" s="2"/>
      <c r="E109" s="2"/>
      <c r="F109" s="27" t="s">
        <v>167</v>
      </c>
      <c r="G109" s="27" t="s">
        <v>167</v>
      </c>
      <c r="H109" s="27"/>
      <c r="I109" s="28"/>
    </row>
    <row r="110" spans="1:9" ht="12.95" customHeight="1">
      <c r="A110" s="5"/>
      <c r="B110" s="29" t="s">
        <v>165</v>
      </c>
      <c r="C110" s="2"/>
      <c r="D110" s="2"/>
      <c r="E110" s="2"/>
      <c r="F110" s="27" t="s">
        <v>167</v>
      </c>
      <c r="G110" s="27" t="s">
        <v>167</v>
      </c>
      <c r="H110" s="27"/>
      <c r="I110" s="28"/>
    </row>
    <row r="111" spans="1:9" ht="12.95" customHeight="1">
      <c r="A111" s="5"/>
      <c r="B111" s="29" t="s">
        <v>168</v>
      </c>
      <c r="C111" s="30"/>
      <c r="D111" s="2"/>
      <c r="E111" s="30"/>
      <c r="F111" s="25">
        <v>72923.539999999994</v>
      </c>
      <c r="G111" s="26">
        <v>0.98470000000000002</v>
      </c>
      <c r="H111" s="27"/>
      <c r="I111" s="28"/>
    </row>
    <row r="112" spans="1:9" ht="12.95" customHeight="1">
      <c r="A112" s="5"/>
      <c r="B112" s="14" t="s">
        <v>178</v>
      </c>
      <c r="C112" s="15"/>
      <c r="D112" s="15"/>
      <c r="E112" s="15"/>
      <c r="F112" s="15"/>
      <c r="G112" s="15"/>
      <c r="H112" s="16"/>
      <c r="I112" s="17"/>
    </row>
    <row r="113" spans="1:9" ht="12.95" customHeight="1">
      <c r="A113" s="18" t="s">
        <v>179</v>
      </c>
      <c r="B113" s="19" t="s">
        <v>180</v>
      </c>
      <c r="C113" s="15"/>
      <c r="D113" s="15"/>
      <c r="E113" s="20"/>
      <c r="F113" s="21">
        <v>302.92</v>
      </c>
      <c r="G113" s="22">
        <v>4.1000000000000003E-3</v>
      </c>
      <c r="H113" s="258">
        <v>5.0380000000000001E-2</v>
      </c>
      <c r="I113" s="24"/>
    </row>
    <row r="114" spans="1:9" ht="12.95" customHeight="1">
      <c r="A114" s="5"/>
      <c r="B114" s="14" t="s">
        <v>165</v>
      </c>
      <c r="C114" s="15"/>
      <c r="D114" s="15"/>
      <c r="E114" s="15"/>
      <c r="F114" s="25">
        <v>302.92</v>
      </c>
      <c r="G114" s="26">
        <v>4.1000000000000003E-3</v>
      </c>
      <c r="H114" s="27"/>
      <c r="I114" s="28"/>
    </row>
    <row r="115" spans="1:9" ht="12.95" customHeight="1">
      <c r="A115" s="5"/>
      <c r="B115" s="29" t="s">
        <v>168</v>
      </c>
      <c r="C115" s="30"/>
      <c r="D115" s="2"/>
      <c r="E115" s="30"/>
      <c r="F115" s="25">
        <v>302.92</v>
      </c>
      <c r="G115" s="26">
        <v>4.1000000000000003E-3</v>
      </c>
      <c r="H115" s="27"/>
      <c r="I115" s="28"/>
    </row>
    <row r="116" spans="1:9" ht="12.95" customHeight="1">
      <c r="A116" s="5"/>
      <c r="B116" s="33" t="s">
        <v>181</v>
      </c>
      <c r="C116" s="31"/>
      <c r="D116" s="31"/>
      <c r="E116" s="31"/>
      <c r="F116" s="32"/>
      <c r="G116" s="32"/>
      <c r="H116" s="32"/>
      <c r="I116" s="17"/>
    </row>
    <row r="117" spans="1:9" ht="12.95" customHeight="1">
      <c r="A117" s="5"/>
      <c r="B117" s="14"/>
      <c r="C117" s="31"/>
      <c r="D117" s="31"/>
      <c r="E117" s="31"/>
      <c r="F117" s="32"/>
      <c r="G117" s="32"/>
      <c r="H117" s="32"/>
      <c r="I117" s="17"/>
    </row>
    <row r="118" spans="1:9" ht="12.95" customHeight="1">
      <c r="A118" s="5"/>
      <c r="B118" s="29" t="s">
        <v>182</v>
      </c>
      <c r="C118" s="2"/>
      <c r="D118" s="2"/>
      <c r="E118" s="2"/>
      <c r="F118" s="27" t="s">
        <v>167</v>
      </c>
      <c r="G118" s="27" t="s">
        <v>167</v>
      </c>
      <c r="H118" s="27"/>
      <c r="I118" s="28"/>
    </row>
    <row r="119" spans="1:9" ht="12.95" customHeight="1">
      <c r="A119" s="5"/>
      <c r="B119" s="14"/>
      <c r="C119" s="31"/>
      <c r="D119" s="31"/>
      <c r="E119" s="31"/>
      <c r="F119" s="32"/>
      <c r="G119" s="32"/>
      <c r="H119" s="32"/>
      <c r="I119" s="17"/>
    </row>
    <row r="120" spans="1:9" ht="12.95" customHeight="1">
      <c r="A120" s="5"/>
      <c r="B120" s="29" t="s">
        <v>183</v>
      </c>
      <c r="C120" s="2"/>
      <c r="D120" s="2"/>
      <c r="E120" s="2"/>
      <c r="F120" s="27" t="s">
        <v>167</v>
      </c>
      <c r="G120" s="27" t="s">
        <v>167</v>
      </c>
      <c r="H120" s="27"/>
      <c r="I120" s="28"/>
    </row>
    <row r="121" spans="1:9" ht="12.95" customHeight="1">
      <c r="A121" s="5"/>
      <c r="B121" s="14"/>
      <c r="C121" s="31"/>
      <c r="D121" s="31"/>
      <c r="E121" s="31"/>
      <c r="F121" s="32"/>
      <c r="G121" s="32"/>
      <c r="H121" s="32"/>
      <c r="I121" s="17"/>
    </row>
    <row r="122" spans="1:9" ht="12.95" customHeight="1">
      <c r="A122" s="5"/>
      <c r="B122" s="29" t="s">
        <v>184</v>
      </c>
      <c r="C122" s="2"/>
      <c r="D122" s="2"/>
      <c r="E122" s="2"/>
      <c r="F122" s="27" t="s">
        <v>167</v>
      </c>
      <c r="G122" s="27" t="s">
        <v>167</v>
      </c>
      <c r="H122" s="27"/>
      <c r="I122" s="28"/>
    </row>
    <row r="123" spans="1:9" ht="12.95" customHeight="1">
      <c r="A123" s="5"/>
      <c r="B123" s="14"/>
      <c r="C123" s="31"/>
      <c r="D123" s="31"/>
      <c r="E123" s="31"/>
      <c r="F123" s="32"/>
      <c r="G123" s="32"/>
      <c r="H123" s="32"/>
      <c r="I123" s="17"/>
    </row>
    <row r="124" spans="1:9" ht="12.95" customHeight="1">
      <c r="A124" s="5"/>
      <c r="B124" s="29" t="s">
        <v>185</v>
      </c>
      <c r="C124" s="2"/>
      <c r="D124" s="2"/>
      <c r="E124" s="2"/>
      <c r="F124" s="27" t="s">
        <v>167</v>
      </c>
      <c r="G124" s="27" t="s">
        <v>167</v>
      </c>
      <c r="H124" s="27"/>
      <c r="I124" s="28"/>
    </row>
    <row r="125" spans="1:9" ht="12.95" customHeight="1">
      <c r="A125" s="5"/>
      <c r="B125" s="14"/>
      <c r="C125" s="31"/>
      <c r="D125" s="31"/>
      <c r="E125" s="31"/>
      <c r="F125" s="32"/>
      <c r="G125" s="32"/>
      <c r="H125" s="32"/>
      <c r="I125" s="17"/>
    </row>
    <row r="126" spans="1:9" ht="12.95" customHeight="1">
      <c r="A126" s="5"/>
      <c r="B126" s="29" t="s">
        <v>186</v>
      </c>
      <c r="C126" s="30"/>
      <c r="D126" s="30"/>
      <c r="E126" s="30"/>
      <c r="F126" s="34" t="s">
        <v>167</v>
      </c>
      <c r="G126" s="34" t="s">
        <v>167</v>
      </c>
      <c r="H126" s="34"/>
      <c r="I126" s="28"/>
    </row>
    <row r="127" spans="1:9" ht="12.95" customHeight="1">
      <c r="A127" s="5"/>
      <c r="B127" s="14"/>
      <c r="C127" s="31"/>
      <c r="D127" s="31"/>
      <c r="E127" s="31"/>
      <c r="F127" s="32"/>
      <c r="G127" s="32"/>
      <c r="H127" s="32"/>
      <c r="I127" s="17"/>
    </row>
    <row r="128" spans="1:9" ht="12.95" customHeight="1">
      <c r="A128" s="5"/>
      <c r="B128" s="29" t="s">
        <v>168</v>
      </c>
      <c r="C128" s="35"/>
      <c r="D128" s="35"/>
      <c r="E128" s="35"/>
      <c r="F128" s="36" t="s">
        <v>167</v>
      </c>
      <c r="G128" s="36" t="s">
        <v>167</v>
      </c>
      <c r="H128" s="36"/>
      <c r="I128" s="28"/>
    </row>
    <row r="129" spans="1:9" ht="12.95" customHeight="1">
      <c r="A129" s="5"/>
      <c r="B129" s="29" t="s">
        <v>187</v>
      </c>
      <c r="C129" s="2"/>
      <c r="D129" s="2"/>
      <c r="E129" s="2"/>
      <c r="F129" s="27" t="s">
        <v>167</v>
      </c>
      <c r="G129" s="27" t="s">
        <v>167</v>
      </c>
      <c r="H129" s="27"/>
      <c r="I129" s="28"/>
    </row>
    <row r="130" spans="1:9" ht="12.95" customHeight="1">
      <c r="A130" s="5"/>
      <c r="B130" s="14"/>
      <c r="C130" s="31"/>
      <c r="D130" s="31"/>
      <c r="E130" s="31"/>
      <c r="F130" s="32"/>
      <c r="G130" s="32"/>
      <c r="H130" s="32"/>
      <c r="I130" s="17"/>
    </row>
    <row r="131" spans="1:9" ht="12.95" customHeight="1">
      <c r="A131" s="5"/>
      <c r="B131" s="29" t="s">
        <v>188</v>
      </c>
      <c r="C131" s="2"/>
      <c r="D131" s="2"/>
      <c r="E131" s="2"/>
      <c r="F131" s="27" t="s">
        <v>167</v>
      </c>
      <c r="G131" s="27" t="s">
        <v>167</v>
      </c>
      <c r="H131" s="27"/>
      <c r="I131" s="28"/>
    </row>
    <row r="132" spans="1:9" ht="12.95" customHeight="1">
      <c r="A132" s="5"/>
      <c r="B132" s="14"/>
      <c r="C132" s="31"/>
      <c r="D132" s="31"/>
      <c r="E132" s="31"/>
      <c r="F132" s="32"/>
      <c r="G132" s="32"/>
      <c r="H132" s="32"/>
      <c r="I132" s="17"/>
    </row>
    <row r="133" spans="1:9" ht="12.95" customHeight="1">
      <c r="A133" s="5"/>
      <c r="B133" s="29" t="s">
        <v>189</v>
      </c>
      <c r="C133" s="2"/>
      <c r="D133" s="2"/>
      <c r="E133" s="2"/>
      <c r="F133" s="27" t="s">
        <v>167</v>
      </c>
      <c r="G133" s="27" t="s">
        <v>167</v>
      </c>
      <c r="H133" s="27"/>
      <c r="I133" s="28"/>
    </row>
    <row r="134" spans="1:9" ht="12.95" customHeight="1">
      <c r="A134" s="5"/>
      <c r="B134" s="14"/>
      <c r="C134" s="31"/>
      <c r="D134" s="31"/>
      <c r="E134" s="31"/>
      <c r="F134" s="32"/>
      <c r="G134" s="32"/>
      <c r="H134" s="32"/>
      <c r="I134" s="17"/>
    </row>
    <row r="135" spans="1:9" ht="12.95" customHeight="1">
      <c r="A135" s="5"/>
      <c r="B135" s="29" t="s">
        <v>190</v>
      </c>
      <c r="C135" s="2"/>
      <c r="D135" s="2"/>
      <c r="E135" s="2"/>
      <c r="F135" s="27" t="s">
        <v>167</v>
      </c>
      <c r="G135" s="27" t="s">
        <v>167</v>
      </c>
      <c r="H135" s="27"/>
      <c r="I135" s="28"/>
    </row>
    <row r="136" spans="1:9" ht="12.95" customHeight="1">
      <c r="A136" s="5"/>
      <c r="B136" s="14"/>
      <c r="C136" s="31"/>
      <c r="D136" s="31"/>
      <c r="E136" s="31"/>
      <c r="F136" s="32"/>
      <c r="G136" s="32"/>
      <c r="H136" s="32"/>
      <c r="I136" s="17"/>
    </row>
    <row r="137" spans="1:9" ht="12.95" customHeight="1">
      <c r="A137" s="5"/>
      <c r="B137" s="29" t="s">
        <v>191</v>
      </c>
      <c r="C137" s="30"/>
      <c r="D137" s="30"/>
      <c r="E137" s="30"/>
      <c r="F137" s="34" t="s">
        <v>167</v>
      </c>
      <c r="G137" s="34" t="s">
        <v>167</v>
      </c>
      <c r="H137" s="34"/>
      <c r="I137" s="28"/>
    </row>
    <row r="138" spans="1:9" ht="12.95" customHeight="1">
      <c r="A138" s="5"/>
      <c r="B138" s="14"/>
      <c r="C138" s="31"/>
      <c r="D138" s="31"/>
      <c r="E138" s="31"/>
      <c r="F138" s="32"/>
      <c r="G138" s="32"/>
      <c r="H138" s="32"/>
      <c r="I138" s="17"/>
    </row>
    <row r="139" spans="1:9" ht="12.95" customHeight="1">
      <c r="A139" s="5"/>
      <c r="B139" s="29" t="s">
        <v>168</v>
      </c>
      <c r="C139" s="35"/>
      <c r="D139" s="35"/>
      <c r="E139" s="35"/>
      <c r="F139" s="36" t="s">
        <v>167</v>
      </c>
      <c r="G139" s="36" t="s">
        <v>167</v>
      </c>
      <c r="H139" s="36"/>
      <c r="I139" s="28"/>
    </row>
    <row r="140" spans="1:9" ht="12.95" customHeight="1">
      <c r="A140" s="5"/>
      <c r="B140" s="29" t="s">
        <v>169</v>
      </c>
      <c r="C140" s="2"/>
      <c r="D140" s="2"/>
      <c r="E140" s="2"/>
      <c r="F140" s="27" t="s">
        <v>167</v>
      </c>
      <c r="G140" s="27" t="s">
        <v>167</v>
      </c>
      <c r="H140" s="27"/>
      <c r="I140" s="28"/>
    </row>
    <row r="141" spans="1:9" ht="12.95" customHeight="1">
      <c r="A141" s="5"/>
      <c r="B141" s="14"/>
      <c r="C141" s="31"/>
      <c r="D141" s="31"/>
      <c r="E141" s="31"/>
      <c r="F141" s="32"/>
      <c r="G141" s="32"/>
      <c r="H141" s="32"/>
      <c r="I141" s="17"/>
    </row>
    <row r="142" spans="1:9" ht="12.95" customHeight="1">
      <c r="A142" s="5"/>
      <c r="B142" s="29" t="s">
        <v>416</v>
      </c>
      <c r="C142" s="2"/>
      <c r="D142" s="2"/>
      <c r="E142" s="2"/>
      <c r="F142" s="27" t="s">
        <v>167</v>
      </c>
      <c r="G142" s="27" t="s">
        <v>167</v>
      </c>
      <c r="H142" s="27"/>
      <c r="I142" s="28"/>
    </row>
    <row r="143" spans="1:9" ht="12.95" customHeight="1">
      <c r="A143" s="5"/>
      <c r="B143" s="14"/>
      <c r="C143" s="31"/>
      <c r="D143" s="31"/>
      <c r="E143" s="31"/>
      <c r="F143" s="32"/>
      <c r="G143" s="32"/>
      <c r="H143" s="32"/>
      <c r="I143" s="17"/>
    </row>
    <row r="144" spans="1:9" ht="12.95" customHeight="1">
      <c r="A144" s="5"/>
      <c r="B144" s="29" t="s">
        <v>417</v>
      </c>
      <c r="C144" s="2"/>
      <c r="D144" s="2"/>
      <c r="E144" s="2"/>
      <c r="F144" s="27" t="s">
        <v>167</v>
      </c>
      <c r="G144" s="27" t="s">
        <v>167</v>
      </c>
      <c r="H144" s="27"/>
      <c r="I144" s="28"/>
    </row>
    <row r="145" spans="1:9" ht="12.95" customHeight="1">
      <c r="A145" s="5"/>
      <c r="B145" s="14"/>
      <c r="C145" s="31"/>
      <c r="D145" s="31"/>
      <c r="E145" s="31"/>
      <c r="F145" s="32"/>
      <c r="G145" s="32"/>
      <c r="H145" s="32"/>
      <c r="I145" s="17"/>
    </row>
    <row r="146" spans="1:9" ht="12.95" customHeight="1">
      <c r="A146" s="5"/>
      <c r="B146" s="29" t="s">
        <v>418</v>
      </c>
      <c r="C146" s="2"/>
      <c r="D146" s="2"/>
      <c r="E146" s="2"/>
      <c r="F146" s="27" t="s">
        <v>167</v>
      </c>
      <c r="G146" s="27" t="s">
        <v>167</v>
      </c>
      <c r="H146" s="27"/>
      <c r="I146" s="28"/>
    </row>
    <row r="147" spans="1:9" ht="12.95" customHeight="1">
      <c r="A147" s="5"/>
      <c r="B147" s="14"/>
      <c r="C147" s="31"/>
      <c r="D147" s="31"/>
      <c r="E147" s="31"/>
      <c r="F147" s="32"/>
      <c r="G147" s="32"/>
      <c r="H147" s="32"/>
      <c r="I147" s="17"/>
    </row>
    <row r="148" spans="1:9" ht="12.95" customHeight="1">
      <c r="A148" s="5"/>
      <c r="B148" s="29" t="s">
        <v>419</v>
      </c>
      <c r="C148" s="2"/>
      <c r="D148" s="2"/>
      <c r="E148" s="2"/>
      <c r="F148" s="27" t="s">
        <v>167</v>
      </c>
      <c r="G148" s="27" t="s">
        <v>167</v>
      </c>
      <c r="H148" s="27"/>
      <c r="I148" s="28"/>
    </row>
    <row r="149" spans="1:9" ht="12.95" customHeight="1">
      <c r="A149" s="5"/>
      <c r="B149" s="14"/>
      <c r="C149" s="31"/>
      <c r="D149" s="31"/>
      <c r="E149" s="31"/>
      <c r="F149" s="32"/>
      <c r="G149" s="32"/>
      <c r="H149" s="32"/>
      <c r="I149" s="17"/>
    </row>
    <row r="150" spans="1:9" ht="12.95" customHeight="1">
      <c r="A150" s="5"/>
      <c r="B150" s="29" t="s">
        <v>168</v>
      </c>
      <c r="C150" s="30"/>
      <c r="D150" s="30"/>
      <c r="E150" s="30"/>
      <c r="F150" s="34" t="s">
        <v>167</v>
      </c>
      <c r="G150" s="34" t="s">
        <v>167</v>
      </c>
      <c r="H150" s="34"/>
      <c r="I150" s="28"/>
    </row>
    <row r="151" spans="1:9" ht="12.95" customHeight="1">
      <c r="A151" s="5"/>
      <c r="B151" s="29" t="s">
        <v>175</v>
      </c>
      <c r="C151" s="2"/>
      <c r="D151" s="2"/>
      <c r="E151" s="2"/>
      <c r="F151" s="27" t="s">
        <v>167</v>
      </c>
      <c r="G151" s="27" t="s">
        <v>167</v>
      </c>
      <c r="H151" s="27"/>
      <c r="I151" s="28"/>
    </row>
    <row r="152" spans="1:9" ht="12.95" customHeight="1">
      <c r="A152" s="5"/>
      <c r="B152" s="14"/>
      <c r="C152" s="31"/>
      <c r="D152" s="31"/>
      <c r="E152" s="31"/>
      <c r="F152" s="32"/>
      <c r="G152" s="32"/>
      <c r="H152" s="32"/>
      <c r="I152" s="17"/>
    </row>
    <row r="153" spans="1:9" ht="12.95" customHeight="1">
      <c r="A153" s="5"/>
      <c r="B153" s="29" t="s">
        <v>168</v>
      </c>
      <c r="C153" s="30"/>
      <c r="D153" s="30"/>
      <c r="E153" s="30"/>
      <c r="F153" s="34" t="s">
        <v>167</v>
      </c>
      <c r="G153" s="34" t="s">
        <v>167</v>
      </c>
      <c r="H153" s="34"/>
      <c r="I153" s="28"/>
    </row>
    <row r="154" spans="1:9" ht="12.95" customHeight="1">
      <c r="A154" s="5"/>
      <c r="B154" s="29" t="s">
        <v>192</v>
      </c>
      <c r="C154" s="37"/>
      <c r="D154" s="2"/>
      <c r="E154" s="30"/>
      <c r="F154" s="38">
        <v>799.64</v>
      </c>
      <c r="G154" s="26">
        <v>1.12E-2</v>
      </c>
      <c r="H154" s="27"/>
      <c r="I154" s="28"/>
    </row>
    <row r="155" spans="1:9" ht="12.95" customHeight="1" thickBot="1">
      <c r="A155" s="5"/>
      <c r="B155" s="39" t="s">
        <v>193</v>
      </c>
      <c r="C155" s="40"/>
      <c r="D155" s="40"/>
      <c r="E155" s="40"/>
      <c r="F155" s="41">
        <v>74026.100000000006</v>
      </c>
      <c r="G155" s="42">
        <v>1</v>
      </c>
      <c r="H155" s="43"/>
      <c r="I155" s="44"/>
    </row>
    <row r="156" spans="1:9" ht="12.95" customHeight="1">
      <c r="A156" s="5"/>
      <c r="B156" s="344"/>
      <c r="C156" s="344"/>
      <c r="D156" s="344"/>
      <c r="E156" s="344"/>
      <c r="F156" s="344"/>
      <c r="G156" s="344"/>
      <c r="H156" s="344"/>
      <c r="I156" s="344"/>
    </row>
    <row r="157" spans="1:9" ht="12.95" customHeight="1">
      <c r="A157" s="5"/>
      <c r="B157" s="46" t="s">
        <v>194</v>
      </c>
      <c r="C157" s="5"/>
      <c r="D157" s="5"/>
      <c r="E157" s="5"/>
      <c r="F157" s="5"/>
      <c r="G157" s="5"/>
      <c r="H157" s="5"/>
      <c r="I157" s="5"/>
    </row>
    <row r="158" spans="1:9" ht="39.950000000000003" customHeight="1">
      <c r="A158" s="5"/>
      <c r="B158" s="47" t="s">
        <v>43</v>
      </c>
      <c r="C158" s="47" t="s">
        <v>195</v>
      </c>
      <c r="D158" s="47" t="s">
        <v>45</v>
      </c>
      <c r="E158" s="47" t="s">
        <v>46</v>
      </c>
      <c r="F158" s="47" t="s">
        <v>196</v>
      </c>
      <c r="G158" s="47" t="s">
        <v>197</v>
      </c>
      <c r="H158" s="47" t="s">
        <v>49</v>
      </c>
      <c r="I158" s="47" t="s">
        <v>50</v>
      </c>
    </row>
    <row r="159" spans="1:9" ht="12.95" customHeight="1">
      <c r="A159" s="5"/>
      <c r="B159" s="2" t="s">
        <v>58</v>
      </c>
      <c r="C159" s="2" t="s">
        <v>421</v>
      </c>
      <c r="D159" s="2" t="s">
        <v>60</v>
      </c>
      <c r="E159" s="48">
        <v>130650</v>
      </c>
      <c r="F159" s="49">
        <v>982.49</v>
      </c>
      <c r="G159" s="50">
        <v>1.3299999999999999E-2</v>
      </c>
      <c r="H159" s="48"/>
      <c r="I159" s="48"/>
    </row>
    <row r="160" spans="1:9" ht="12.95" customHeight="1">
      <c r="A160" s="5"/>
      <c r="B160" s="4"/>
      <c r="C160" s="345"/>
      <c r="D160" s="345"/>
      <c r="E160" s="345"/>
      <c r="F160" s="5"/>
      <c r="G160" s="5"/>
      <c r="H160" s="5"/>
      <c r="I160" s="5"/>
    </row>
    <row r="161" spans="1:9" ht="12.95" customHeight="1">
      <c r="A161" s="5"/>
      <c r="B161" s="4"/>
      <c r="C161" s="345"/>
      <c r="D161" s="345"/>
      <c r="E161" s="345"/>
      <c r="F161" s="5"/>
      <c r="G161" s="5"/>
      <c r="H161" s="5"/>
      <c r="I161" s="5"/>
    </row>
    <row r="162" spans="1:9" ht="12.95" customHeight="1">
      <c r="A162" s="5"/>
      <c r="B162" s="346"/>
      <c r="C162" s="346"/>
      <c r="D162" s="346"/>
      <c r="E162" s="346"/>
      <c r="F162" s="346"/>
      <c r="G162" s="346"/>
      <c r="H162" s="346"/>
      <c r="I162" s="346"/>
    </row>
    <row r="163" spans="1:9" ht="12.95" customHeight="1">
      <c r="A163" s="5"/>
      <c r="B163" s="346" t="s">
        <v>199</v>
      </c>
      <c r="C163" s="346"/>
      <c r="D163" s="346"/>
      <c r="E163" s="346"/>
      <c r="F163" s="346"/>
      <c r="G163" s="346"/>
      <c r="H163" s="346"/>
      <c r="I163" s="346"/>
    </row>
    <row r="164" spans="1:9" ht="12.95" customHeight="1">
      <c r="A164" s="5"/>
      <c r="B164" s="344" t="s">
        <v>200</v>
      </c>
      <c r="C164" s="344"/>
      <c r="D164" s="344"/>
      <c r="E164" s="344"/>
      <c r="F164" s="344"/>
      <c r="G164" s="344"/>
      <c r="H164" s="344"/>
      <c r="I164" s="344"/>
    </row>
    <row r="165" spans="1:9" ht="12.95" customHeight="1">
      <c r="A165" s="5"/>
      <c r="B165" s="344" t="s">
        <v>201</v>
      </c>
      <c r="C165" s="344"/>
      <c r="D165" s="344"/>
      <c r="E165" s="344"/>
      <c r="F165" s="344"/>
      <c r="G165" s="344"/>
      <c r="H165" s="344"/>
      <c r="I165" s="344"/>
    </row>
    <row r="166" spans="1:9" ht="12.95" customHeight="1">
      <c r="A166" s="5"/>
      <c r="B166" s="344" t="s">
        <v>202</v>
      </c>
      <c r="C166" s="344"/>
      <c r="D166" s="344"/>
      <c r="E166" s="344"/>
      <c r="F166" s="344"/>
      <c r="G166" s="344"/>
      <c r="H166" s="344"/>
      <c r="I166" s="344"/>
    </row>
    <row r="167" spans="1:9" ht="12.95" customHeight="1">
      <c r="A167" s="5"/>
      <c r="B167" s="344" t="s">
        <v>203</v>
      </c>
      <c r="C167" s="344"/>
      <c r="D167" s="344"/>
      <c r="E167" s="344"/>
      <c r="F167" s="344"/>
      <c r="G167" s="344"/>
      <c r="H167" s="344"/>
      <c r="I167" s="344"/>
    </row>
    <row r="168" spans="1:9" ht="12.95" customHeight="1">
      <c r="A168" s="5"/>
      <c r="B168" s="344" t="s">
        <v>204</v>
      </c>
      <c r="C168" s="344"/>
      <c r="D168" s="344"/>
      <c r="E168" s="344"/>
      <c r="F168" s="344"/>
      <c r="G168" s="344"/>
      <c r="H168" s="344"/>
      <c r="I168" s="344"/>
    </row>
    <row r="169" spans="1:9" ht="12.95" customHeight="1">
      <c r="A169" s="5"/>
      <c r="B169" s="344" t="s">
        <v>205</v>
      </c>
      <c r="C169" s="344"/>
      <c r="D169" s="344"/>
      <c r="E169" s="344"/>
      <c r="F169" s="344"/>
      <c r="G169" s="344"/>
      <c r="H169" s="344"/>
      <c r="I169" s="344"/>
    </row>
    <row r="170" spans="1:9" ht="12.95" customHeight="1">
      <c r="A170" s="5"/>
      <c r="B170" s="344"/>
      <c r="C170" s="344"/>
      <c r="D170" s="344"/>
      <c r="E170" s="344"/>
      <c r="F170" s="344"/>
      <c r="G170" s="344"/>
      <c r="H170" s="344"/>
      <c r="I170" s="344"/>
    </row>
    <row r="171" spans="1:9" ht="15.75" thickBot="1"/>
    <row r="172" spans="1:9">
      <c r="B172" s="51" t="s">
        <v>206</v>
      </c>
      <c r="C172" s="52"/>
      <c r="D172" s="52"/>
      <c r="E172" s="52"/>
      <c r="F172" s="53"/>
      <c r="G172" s="54"/>
      <c r="H172" s="54"/>
      <c r="I172" s="55"/>
    </row>
    <row r="173" spans="1:9" ht="15.75" thickBot="1">
      <c r="B173" s="56" t="s">
        <v>207</v>
      </c>
      <c r="C173" s="57"/>
      <c r="D173" s="57"/>
      <c r="E173" s="58"/>
      <c r="F173" s="58"/>
      <c r="G173" s="57"/>
      <c r="H173" s="57"/>
      <c r="I173" s="59"/>
    </row>
    <row r="174" spans="1:9" ht="24">
      <c r="B174" s="342" t="s">
        <v>208</v>
      </c>
      <c r="C174" s="342" t="s">
        <v>209</v>
      </c>
      <c r="D174" s="60" t="s">
        <v>210</v>
      </c>
      <c r="E174" s="60" t="s">
        <v>210</v>
      </c>
      <c r="F174" s="60" t="s">
        <v>211</v>
      </c>
      <c r="G174" s="57"/>
      <c r="H174" s="57"/>
      <c r="I174" s="59"/>
    </row>
    <row r="175" spans="1:9" ht="15.75" thickBot="1">
      <c r="B175" s="343"/>
      <c r="C175" s="343"/>
      <c r="D175" s="61" t="s">
        <v>212</v>
      </c>
      <c r="E175" s="61" t="s">
        <v>213</v>
      </c>
      <c r="F175" s="61" t="s">
        <v>212</v>
      </c>
      <c r="G175" s="57"/>
      <c r="H175" s="57"/>
      <c r="I175" s="59"/>
    </row>
    <row r="176" spans="1:9" ht="15.75" thickBot="1">
      <c r="B176" s="62" t="s">
        <v>167</v>
      </c>
      <c r="C176" s="62" t="s">
        <v>167</v>
      </c>
      <c r="D176" s="62" t="s">
        <v>167</v>
      </c>
      <c r="E176" s="62" t="s">
        <v>167</v>
      </c>
      <c r="F176" s="62" t="s">
        <v>167</v>
      </c>
      <c r="G176" s="57"/>
      <c r="H176" s="57"/>
      <c r="I176" s="59"/>
    </row>
    <row r="177" spans="2:9">
      <c r="B177" s="56"/>
      <c r="C177" s="57"/>
      <c r="D177" s="58"/>
      <c r="E177" s="58"/>
      <c r="F177" s="57"/>
      <c r="G177" s="57"/>
      <c r="H177" s="57"/>
      <c r="I177" s="59"/>
    </row>
    <row r="178" spans="2:9" ht="15.75" thickBot="1">
      <c r="B178" s="56" t="s">
        <v>214</v>
      </c>
      <c r="C178" s="57"/>
      <c r="D178" s="58"/>
      <c r="E178" s="58"/>
      <c r="F178" s="57"/>
      <c r="G178" s="57"/>
      <c r="H178" s="57"/>
      <c r="I178" s="59"/>
    </row>
    <row r="179" spans="2:9">
      <c r="B179" s="187" t="s">
        <v>215</v>
      </c>
      <c r="C179" s="144"/>
      <c r="D179" s="65">
        <v>9.7096999999999998</v>
      </c>
      <c r="E179" s="66"/>
      <c r="F179" s="57"/>
      <c r="G179" s="57"/>
      <c r="H179" s="57"/>
      <c r="I179" s="59"/>
    </row>
    <row r="180" spans="2:9">
      <c r="B180" s="73" t="s">
        <v>216</v>
      </c>
      <c r="C180" s="74"/>
      <c r="D180" s="69">
        <v>9.7096999999999998</v>
      </c>
      <c r="E180" s="66"/>
      <c r="F180" s="57"/>
      <c r="G180" s="57"/>
      <c r="H180" s="57"/>
      <c r="I180" s="59"/>
    </row>
    <row r="181" spans="2:9">
      <c r="B181" s="73" t="s">
        <v>217</v>
      </c>
      <c r="C181" s="74"/>
      <c r="D181" s="69">
        <v>10.009499999999999</v>
      </c>
      <c r="E181" s="66"/>
      <c r="F181" s="57"/>
      <c r="G181" s="57"/>
      <c r="H181" s="57"/>
      <c r="I181" s="59"/>
    </row>
    <row r="182" spans="2:9" ht="15.75" thickBot="1">
      <c r="B182" s="188" t="s">
        <v>218</v>
      </c>
      <c r="C182" s="147"/>
      <c r="D182" s="72">
        <v>10.009499999999999</v>
      </c>
      <c r="E182" s="66"/>
      <c r="F182" s="57"/>
      <c r="G182" s="57"/>
      <c r="H182" s="57"/>
      <c r="I182" s="59"/>
    </row>
    <row r="183" spans="2:9">
      <c r="B183" s="73"/>
      <c r="C183" s="74"/>
      <c r="D183" s="75"/>
      <c r="E183" s="66"/>
      <c r="F183" s="57"/>
      <c r="G183" s="57"/>
      <c r="H183" s="57"/>
      <c r="I183" s="59"/>
    </row>
    <row r="184" spans="2:9" ht="15.75" thickBot="1">
      <c r="B184" s="56" t="s">
        <v>219</v>
      </c>
      <c r="C184" s="57"/>
      <c r="D184" s="66"/>
      <c r="E184" s="66"/>
      <c r="F184" s="57"/>
      <c r="G184" s="57"/>
      <c r="H184" s="57"/>
      <c r="I184" s="59"/>
    </row>
    <row r="185" spans="2:9">
      <c r="B185" s="187" t="s">
        <v>215</v>
      </c>
      <c r="C185" s="64"/>
      <c r="D185" s="65">
        <v>9.8765999999999998</v>
      </c>
      <c r="E185" s="66"/>
      <c r="F185" s="57"/>
      <c r="G185" s="57"/>
      <c r="H185" s="57"/>
      <c r="I185" s="59"/>
    </row>
    <row r="186" spans="2:9">
      <c r="B186" s="73" t="s">
        <v>216</v>
      </c>
      <c r="C186" s="68"/>
      <c r="D186" s="69">
        <v>9.8765999999999998</v>
      </c>
      <c r="E186" s="66"/>
      <c r="F186" s="57"/>
      <c r="G186" s="57"/>
      <c r="H186" s="57"/>
      <c r="I186" s="59"/>
    </row>
    <row r="187" spans="2:9">
      <c r="B187" s="73" t="s">
        <v>217</v>
      </c>
      <c r="C187" s="68"/>
      <c r="D187" s="69">
        <v>10.1951</v>
      </c>
      <c r="E187" s="66"/>
      <c r="F187" s="57"/>
      <c r="G187" s="57"/>
      <c r="H187" s="57"/>
      <c r="I187" s="59"/>
    </row>
    <row r="188" spans="2:9" ht="15.75" thickBot="1">
      <c r="B188" s="188" t="s">
        <v>218</v>
      </c>
      <c r="C188" s="71"/>
      <c r="D188" s="72">
        <v>10.1951</v>
      </c>
      <c r="E188" s="66"/>
      <c r="F188" s="57"/>
      <c r="G188" s="57"/>
      <c r="H188" s="57"/>
      <c r="I188" s="59"/>
    </row>
    <row r="189" spans="2:9">
      <c r="B189" s="76"/>
      <c r="C189" s="77"/>
      <c r="D189" s="78"/>
      <c r="E189" s="78"/>
      <c r="F189" s="66"/>
      <c r="G189" s="57"/>
      <c r="H189" s="57"/>
      <c r="I189" s="79"/>
    </row>
    <row r="190" spans="2:9">
      <c r="B190" s="56" t="s">
        <v>220</v>
      </c>
      <c r="C190" s="57"/>
      <c r="D190" s="78"/>
      <c r="E190" s="78"/>
      <c r="F190" s="80">
        <f>F159</f>
        <v>982.49</v>
      </c>
      <c r="G190" s="57"/>
      <c r="H190" s="57"/>
      <c r="I190" s="79"/>
    </row>
    <row r="191" spans="2:9">
      <c r="B191" s="56" t="s">
        <v>221</v>
      </c>
      <c r="C191" s="57"/>
      <c r="D191" s="78"/>
      <c r="E191" s="78"/>
      <c r="F191" s="58" t="s">
        <v>222</v>
      </c>
      <c r="G191" s="57"/>
      <c r="H191" s="57"/>
      <c r="I191" s="79"/>
    </row>
    <row r="192" spans="2:9">
      <c r="B192" s="56" t="s">
        <v>223</v>
      </c>
      <c r="C192" s="57"/>
      <c r="D192" s="78"/>
      <c r="E192" s="78"/>
      <c r="F192" s="81" t="s">
        <v>1292</v>
      </c>
      <c r="G192" s="57"/>
      <c r="H192" s="57"/>
      <c r="I192" s="79"/>
    </row>
    <row r="193" spans="2:9">
      <c r="B193" s="56" t="s">
        <v>686</v>
      </c>
      <c r="C193" s="57"/>
      <c r="D193" s="78"/>
      <c r="E193" s="78"/>
      <c r="F193" s="58"/>
      <c r="G193" s="82"/>
      <c r="H193" s="57"/>
      <c r="I193" s="79"/>
    </row>
    <row r="194" spans="2:9" ht="24.75">
      <c r="B194" s="83" t="s">
        <v>225</v>
      </c>
      <c r="C194" s="84" t="s">
        <v>226</v>
      </c>
      <c r="D194" s="84" t="s">
        <v>227</v>
      </c>
      <c r="E194" s="78"/>
      <c r="F194" s="58"/>
      <c r="G194" s="82"/>
      <c r="H194" s="57"/>
      <c r="I194" s="79"/>
    </row>
    <row r="195" spans="2:9">
      <c r="B195" s="85" t="s">
        <v>228</v>
      </c>
      <c r="C195" s="86">
        <v>0</v>
      </c>
      <c r="D195" s="86">
        <v>0</v>
      </c>
      <c r="E195" s="78"/>
      <c r="F195" s="58"/>
      <c r="G195" s="82"/>
      <c r="H195" s="57"/>
      <c r="I195" s="79"/>
    </row>
    <row r="196" spans="2:9">
      <c r="B196" s="87" t="s">
        <v>229</v>
      </c>
      <c r="C196" s="86">
        <v>0</v>
      </c>
      <c r="D196" s="86">
        <v>0</v>
      </c>
      <c r="E196" s="78"/>
      <c r="F196" s="58"/>
      <c r="G196" s="82"/>
      <c r="H196" s="57"/>
      <c r="I196" s="79"/>
    </row>
    <row r="197" spans="2:9">
      <c r="B197" s="56"/>
      <c r="C197" s="57"/>
      <c r="D197" s="78"/>
      <c r="E197" s="78"/>
      <c r="F197" s="58"/>
      <c r="G197" s="82"/>
      <c r="H197" s="57"/>
      <c r="I197" s="79"/>
    </row>
    <row r="198" spans="2:9">
      <c r="B198" s="56" t="s">
        <v>424</v>
      </c>
      <c r="C198" s="57"/>
      <c r="D198" s="78"/>
      <c r="E198" s="78"/>
      <c r="F198" s="58" t="s">
        <v>222</v>
      </c>
      <c r="G198" s="82"/>
      <c r="H198" s="57"/>
      <c r="I198" s="79"/>
    </row>
    <row r="199" spans="2:9">
      <c r="B199" s="56" t="s">
        <v>231</v>
      </c>
      <c r="C199" s="57"/>
      <c r="D199" s="78"/>
      <c r="E199" s="78"/>
      <c r="F199" s="58" t="s">
        <v>222</v>
      </c>
      <c r="G199" s="88"/>
      <c r="H199" s="89"/>
      <c r="I199" s="79"/>
    </row>
    <row r="200" spans="2:9">
      <c r="B200" s="56" t="s">
        <v>232</v>
      </c>
      <c r="C200" s="57"/>
      <c r="D200" s="78"/>
      <c r="E200" s="78"/>
      <c r="F200" s="58" t="s">
        <v>222</v>
      </c>
      <c r="G200" s="57"/>
      <c r="H200" s="57"/>
      <c r="I200" s="79"/>
    </row>
    <row r="201" spans="2:9">
      <c r="B201" s="56" t="s">
        <v>1326</v>
      </c>
      <c r="C201" s="57"/>
      <c r="D201" s="78"/>
      <c r="E201" s="78"/>
      <c r="F201" s="58" t="s">
        <v>222</v>
      </c>
      <c r="G201" s="78"/>
      <c r="H201" s="57"/>
      <c r="I201" s="79"/>
    </row>
    <row r="202" spans="2:9">
      <c r="B202" s="56"/>
      <c r="C202" s="57"/>
      <c r="D202" s="78"/>
      <c r="E202" s="78"/>
      <c r="F202" s="57"/>
      <c r="G202" s="57"/>
      <c r="H202" s="57"/>
      <c r="I202" s="79"/>
    </row>
    <row r="203" spans="2:9">
      <c r="B203" s="56" t="s">
        <v>233</v>
      </c>
      <c r="F203" s="58" t="s">
        <v>222</v>
      </c>
      <c r="I203" s="90"/>
    </row>
    <row r="204" spans="2:9">
      <c r="B204" s="91"/>
      <c r="I204" s="90"/>
    </row>
    <row r="205" spans="2:9">
      <c r="B205" s="56" t="s">
        <v>569</v>
      </c>
      <c r="I205" s="90"/>
    </row>
    <row r="206" spans="2:9">
      <c r="B206" s="91"/>
      <c r="I206" s="90"/>
    </row>
    <row r="207" spans="2:9">
      <c r="B207" s="56" t="s">
        <v>241</v>
      </c>
      <c r="F207" s="58" t="s">
        <v>222</v>
      </c>
      <c r="I207" s="90"/>
    </row>
    <row r="208" spans="2:9">
      <c r="B208" s="91"/>
      <c r="I208" s="90"/>
    </row>
    <row r="209" spans="2:9" ht="15.75" thickBot="1">
      <c r="B209" s="56" t="s">
        <v>427</v>
      </c>
      <c r="I209" s="90"/>
    </row>
    <row r="210" spans="2:9" ht="24.75" thickBot="1">
      <c r="B210" s="125" t="s">
        <v>234</v>
      </c>
      <c r="C210" s="126" t="s">
        <v>235</v>
      </c>
      <c r="D210" s="103" t="s">
        <v>236</v>
      </c>
      <c r="E210" s="103" t="s">
        <v>237</v>
      </c>
      <c r="F210" s="103" t="s">
        <v>238</v>
      </c>
      <c r="G210" s="127" t="s">
        <v>239</v>
      </c>
      <c r="I210" s="90"/>
    </row>
    <row r="211" spans="2:9" ht="15.75" thickBot="1">
      <c r="B211" s="133" t="s">
        <v>24</v>
      </c>
      <c r="C211" s="189" t="s">
        <v>58</v>
      </c>
      <c r="D211" s="122" t="s">
        <v>421</v>
      </c>
      <c r="E211" s="123">
        <v>744.83530003827013</v>
      </c>
      <c r="F211" s="123">
        <v>752</v>
      </c>
      <c r="G211" s="124">
        <v>174.117255</v>
      </c>
      <c r="I211" s="90"/>
    </row>
    <row r="212" spans="2:9">
      <c r="B212" s="91"/>
      <c r="I212" s="90"/>
    </row>
    <row r="213" spans="2:9">
      <c r="B213" s="101" t="s">
        <v>1321</v>
      </c>
      <c r="I213" s="90"/>
    </row>
    <row r="214" spans="2:9">
      <c r="B214" s="91"/>
      <c r="I214" s="90"/>
    </row>
    <row r="215" spans="2:9" ht="15.75" thickBot="1">
      <c r="B215" s="56" t="s">
        <v>429</v>
      </c>
      <c r="I215" s="90"/>
    </row>
    <row r="216" spans="2:9" ht="60.75" thickBot="1">
      <c r="B216" s="125" t="s">
        <v>234</v>
      </c>
      <c r="C216" s="126" t="s">
        <v>242</v>
      </c>
      <c r="D216" s="103" t="s">
        <v>243</v>
      </c>
      <c r="E216" s="103" t="s">
        <v>430</v>
      </c>
      <c r="F216" s="103" t="s">
        <v>431</v>
      </c>
      <c r="G216" s="104" t="s">
        <v>246</v>
      </c>
      <c r="H216" s="105"/>
      <c r="I216" s="90"/>
    </row>
    <row r="217" spans="2:9" ht="15.75" thickBot="1">
      <c r="B217" s="134" t="s">
        <v>24</v>
      </c>
      <c r="C217" s="135">
        <v>0</v>
      </c>
      <c r="D217" s="136">
        <v>201</v>
      </c>
      <c r="E217" s="137">
        <v>0</v>
      </c>
      <c r="F217" s="137">
        <v>966.86617950000004</v>
      </c>
      <c r="G217" s="138">
        <v>-81.154162099999994</v>
      </c>
      <c r="H217" s="110"/>
      <c r="I217" s="90"/>
    </row>
    <row r="218" spans="2:9">
      <c r="B218" s="91"/>
      <c r="I218" s="90"/>
    </row>
    <row r="219" spans="2:9">
      <c r="B219" s="111" t="s">
        <v>1311</v>
      </c>
      <c r="I219" s="90"/>
    </row>
    <row r="220" spans="2:9">
      <c r="B220" s="111"/>
      <c r="I220" s="90"/>
    </row>
    <row r="221" spans="2:9">
      <c r="B221" s="111" t="s">
        <v>1312</v>
      </c>
      <c r="I221" s="90"/>
    </row>
    <row r="222" spans="2:9">
      <c r="B222" s="76"/>
      <c r="I222" s="90"/>
    </row>
    <row r="223" spans="2:9">
      <c r="B223" s="111" t="s">
        <v>1318</v>
      </c>
      <c r="I223" s="90"/>
    </row>
    <row r="224" spans="2:9">
      <c r="B224" s="76"/>
      <c r="I224" s="90"/>
    </row>
    <row r="225" spans="2:9">
      <c r="B225" s="111" t="s">
        <v>1314</v>
      </c>
      <c r="I225" s="90"/>
    </row>
    <row r="226" spans="2:9">
      <c r="B226" s="111"/>
      <c r="I226" s="90"/>
    </row>
    <row r="227" spans="2:9">
      <c r="B227" s="111" t="s">
        <v>1315</v>
      </c>
      <c r="I227" s="90"/>
    </row>
    <row r="228" spans="2:9">
      <c r="B228" s="111"/>
      <c r="I228" s="90"/>
    </row>
    <row r="229" spans="2:9">
      <c r="B229" s="111" t="s">
        <v>1316</v>
      </c>
      <c r="I229" s="90"/>
    </row>
    <row r="230" spans="2:9">
      <c r="B230" s="111"/>
      <c r="I230" s="90"/>
    </row>
    <row r="231" spans="2:9">
      <c r="B231" s="111" t="s">
        <v>247</v>
      </c>
      <c r="I231" s="90"/>
    </row>
    <row r="232" spans="2:9">
      <c r="B232" s="111"/>
      <c r="I232" s="90"/>
    </row>
    <row r="233" spans="2:9">
      <c r="B233" s="111" t="s">
        <v>248</v>
      </c>
      <c r="I233" s="90"/>
    </row>
    <row r="234" spans="2:9" ht="15.75" thickBot="1">
      <c r="B234" s="112"/>
      <c r="C234" s="113"/>
      <c r="D234" s="113"/>
      <c r="E234" s="113"/>
      <c r="F234" s="113"/>
      <c r="G234" s="113"/>
      <c r="H234" s="113"/>
      <c r="I234" s="114"/>
    </row>
    <row r="237" spans="2:9" ht="60">
      <c r="B237" s="234" t="s">
        <v>1353</v>
      </c>
    </row>
    <row r="247" spans="2:2">
      <c r="B247" s="228" t="s">
        <v>1328</v>
      </c>
    </row>
    <row r="248" spans="2:2" ht="15.75">
      <c r="B248" s="229" t="s">
        <v>1354</v>
      </c>
    </row>
    <row r="249" spans="2:2" ht="15.75">
      <c r="B249" s="209" t="s">
        <v>1330</v>
      </c>
    </row>
  </sheetData>
  <mergeCells count="14">
    <mergeCell ref="B174:B175"/>
    <mergeCell ref="C174:C175"/>
    <mergeCell ref="B165:I165"/>
    <mergeCell ref="B166:I166"/>
    <mergeCell ref="B167:I167"/>
    <mergeCell ref="B168:I168"/>
    <mergeCell ref="B169:I169"/>
    <mergeCell ref="B170:I170"/>
    <mergeCell ref="B164:I164"/>
    <mergeCell ref="B156:I156"/>
    <mergeCell ref="C160:E160"/>
    <mergeCell ref="C161:E161"/>
    <mergeCell ref="B162:I162"/>
    <mergeCell ref="B163:I163"/>
  </mergeCells>
  <hyperlinks>
    <hyperlink ref="A1" location="ITILMF" display="ITILMF" xr:uid="{D8736489-50F1-4C40-B068-26A1A4FE999E}"/>
    <hyperlink ref="B3" location="ITILargeMidCapFund" display="ITI Large &amp; Mid Cap Fund" xr:uid="{9E6C6D7C-6CE2-4E82-8296-1910328FFD38}"/>
  </hyperlinks>
  <pageMargins left="0" right="0" top="0" bottom="0" header="0" footer="0"/>
  <pageSetup orientation="landscape"/>
  <headerFooter>
    <oddFooter xml:space="preserve">&amp;C_x000D_&amp;1#&amp;"Aptos"&amp;10&amp;K000000  For internal use only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C5C5-F72C-4858-BEDA-3423A8C5C4FA}">
  <sheetPr codeName="Sheet14">
    <outlinePr summaryBelow="0"/>
  </sheetPr>
  <dimension ref="A1:I187"/>
  <sheetViews>
    <sheetView zoomScaleNormal="100" workbookViewId="0"/>
  </sheetViews>
  <sheetFormatPr defaultRowHeight="15"/>
  <cols>
    <col min="1" max="1" width="9.285156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285156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285156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285156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285156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285156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285156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285156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285156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285156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285156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285156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285156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285156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285156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285156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285156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285156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285156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285156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285156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285156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285156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285156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285156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285156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285156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285156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285156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285156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285156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285156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285156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285156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285156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285156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285156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285156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285156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285156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285156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285156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285156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285156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285156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285156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285156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285156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285156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285156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285156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285156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285156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285156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285156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285156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285156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285156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285156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285156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285156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285156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285156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285156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c r="B1" s="4"/>
      <c r="C1" s="5"/>
      <c r="D1" s="5"/>
      <c r="E1" s="5"/>
      <c r="F1" s="5"/>
      <c r="G1" s="5"/>
      <c r="H1" s="5"/>
      <c r="I1" s="5"/>
    </row>
    <row r="2" spans="1:9" ht="26.1" customHeight="1">
      <c r="A2" s="5"/>
      <c r="B2" s="6" t="s">
        <v>40</v>
      </c>
      <c r="C2" s="5"/>
      <c r="D2" s="5"/>
      <c r="E2" s="5"/>
      <c r="F2" s="5"/>
      <c r="G2" s="5"/>
      <c r="H2" s="5"/>
      <c r="I2" s="5"/>
    </row>
    <row r="3" spans="1:9" ht="12.95" customHeight="1">
      <c r="A3" s="5"/>
      <c r="B3" s="4" t="s">
        <v>26</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c r="B9" s="19" t="s">
        <v>58</v>
      </c>
      <c r="C9" s="15" t="s">
        <v>59</v>
      </c>
      <c r="D9" s="15" t="s">
        <v>60</v>
      </c>
      <c r="E9" s="20">
        <v>215629</v>
      </c>
      <c r="F9" s="21">
        <v>1613.23</v>
      </c>
      <c r="G9" s="22">
        <v>3.5400000000000001E-2</v>
      </c>
      <c r="H9" s="115"/>
      <c r="I9" s="24"/>
    </row>
    <row r="10" spans="1:9" ht="12.95" customHeight="1">
      <c r="A10" s="18"/>
      <c r="B10" s="19" t="s">
        <v>305</v>
      </c>
      <c r="C10" s="15" t="s">
        <v>306</v>
      </c>
      <c r="D10" s="15" t="s">
        <v>64</v>
      </c>
      <c r="E10" s="20">
        <v>76996</v>
      </c>
      <c r="F10" s="21">
        <v>1424.35</v>
      </c>
      <c r="G10" s="22">
        <v>3.1300000000000001E-2</v>
      </c>
      <c r="H10" s="115"/>
      <c r="I10" s="24"/>
    </row>
    <row r="11" spans="1:9" ht="12.95" customHeight="1">
      <c r="A11" s="18"/>
      <c r="B11" s="19" t="s">
        <v>314</v>
      </c>
      <c r="C11" s="15" t="s">
        <v>315</v>
      </c>
      <c r="D11" s="15" t="s">
        <v>272</v>
      </c>
      <c r="E11" s="20">
        <v>31377</v>
      </c>
      <c r="F11" s="21">
        <v>1353.32</v>
      </c>
      <c r="G11" s="22">
        <v>2.9700000000000001E-2</v>
      </c>
      <c r="H11" s="115"/>
      <c r="I11" s="24"/>
    </row>
    <row r="12" spans="1:9" ht="12.95" customHeight="1">
      <c r="A12" s="18"/>
      <c r="B12" s="19" t="s">
        <v>254</v>
      </c>
      <c r="C12" s="15" t="s">
        <v>255</v>
      </c>
      <c r="D12" s="15" t="s">
        <v>64</v>
      </c>
      <c r="E12" s="20">
        <v>117980</v>
      </c>
      <c r="F12" s="21">
        <v>1346.39</v>
      </c>
      <c r="G12" s="22">
        <v>2.9600000000000001E-2</v>
      </c>
      <c r="H12" s="115"/>
      <c r="I12" s="24"/>
    </row>
    <row r="13" spans="1:9" ht="12.95" customHeight="1">
      <c r="A13" s="18"/>
      <c r="B13" s="19" t="s">
        <v>281</v>
      </c>
      <c r="C13" s="15" t="s">
        <v>282</v>
      </c>
      <c r="D13" s="15" t="s">
        <v>60</v>
      </c>
      <c r="E13" s="20">
        <v>97537</v>
      </c>
      <c r="F13" s="21">
        <v>1199.22</v>
      </c>
      <c r="G13" s="22">
        <v>2.63E-2</v>
      </c>
      <c r="H13" s="115"/>
      <c r="I13" s="24"/>
    </row>
    <row r="14" spans="1:9" ht="12.95" customHeight="1">
      <c r="A14" s="18"/>
      <c r="B14" s="19" t="s">
        <v>270</v>
      </c>
      <c r="C14" s="15" t="s">
        <v>271</v>
      </c>
      <c r="D14" s="15" t="s">
        <v>272</v>
      </c>
      <c r="E14" s="20">
        <v>33295</v>
      </c>
      <c r="F14" s="21">
        <v>1131.53</v>
      </c>
      <c r="G14" s="22">
        <v>2.4799999999999999E-2</v>
      </c>
      <c r="H14" s="115"/>
      <c r="I14" s="24"/>
    </row>
    <row r="15" spans="1:9" ht="12.95" customHeight="1">
      <c r="A15" s="18"/>
      <c r="B15" s="19" t="s">
        <v>274</v>
      </c>
      <c r="C15" s="15" t="s">
        <v>275</v>
      </c>
      <c r="D15" s="15" t="s">
        <v>60</v>
      </c>
      <c r="E15" s="20">
        <v>108469</v>
      </c>
      <c r="F15" s="21">
        <v>1114.4100000000001</v>
      </c>
      <c r="G15" s="22">
        <v>2.4500000000000001E-2</v>
      </c>
      <c r="H15" s="115"/>
      <c r="I15" s="24"/>
    </row>
    <row r="16" spans="1:9" ht="12.95" customHeight="1">
      <c r="A16" s="18"/>
      <c r="B16" s="19" t="s">
        <v>284</v>
      </c>
      <c r="C16" s="15" t="s">
        <v>285</v>
      </c>
      <c r="D16" s="15" t="s">
        <v>64</v>
      </c>
      <c r="E16" s="20">
        <v>162764</v>
      </c>
      <c r="F16" s="21">
        <v>990.66</v>
      </c>
      <c r="G16" s="22">
        <v>2.18E-2</v>
      </c>
      <c r="H16" s="115"/>
      <c r="I16" s="24"/>
    </row>
    <row r="17" spans="1:9" ht="12.95" customHeight="1">
      <c r="A17" s="18"/>
      <c r="B17" s="19" t="s">
        <v>76</v>
      </c>
      <c r="C17" s="15" t="s">
        <v>77</v>
      </c>
      <c r="D17" s="15" t="s">
        <v>78</v>
      </c>
      <c r="E17" s="20">
        <v>50000</v>
      </c>
      <c r="F17" s="21">
        <v>986</v>
      </c>
      <c r="G17" s="22">
        <v>2.1700000000000001E-2</v>
      </c>
      <c r="H17" s="115"/>
      <c r="I17" s="24"/>
    </row>
    <row r="18" spans="1:9" ht="12.95" customHeight="1">
      <c r="A18" s="18"/>
      <c r="B18" s="19" t="s">
        <v>1057</v>
      </c>
      <c r="C18" s="15" t="s">
        <v>1058</v>
      </c>
      <c r="D18" s="15" t="s">
        <v>104</v>
      </c>
      <c r="E18" s="20">
        <v>27462</v>
      </c>
      <c r="F18" s="21">
        <v>919.13</v>
      </c>
      <c r="G18" s="22">
        <v>2.0199999999999999E-2</v>
      </c>
      <c r="H18" s="115"/>
      <c r="I18" s="24"/>
    </row>
    <row r="19" spans="1:9" ht="12.95" customHeight="1">
      <c r="A19" s="18"/>
      <c r="B19" s="19" t="s">
        <v>916</v>
      </c>
      <c r="C19" s="15" t="s">
        <v>917</v>
      </c>
      <c r="D19" s="15" t="s">
        <v>293</v>
      </c>
      <c r="E19" s="20">
        <v>219683</v>
      </c>
      <c r="F19" s="21">
        <v>900.26</v>
      </c>
      <c r="G19" s="22">
        <v>1.9800000000000002E-2</v>
      </c>
      <c r="H19" s="115"/>
      <c r="I19" s="24"/>
    </row>
    <row r="20" spans="1:9" ht="12.95" customHeight="1">
      <c r="A20" s="18"/>
      <c r="B20" s="19" t="s">
        <v>987</v>
      </c>
      <c r="C20" s="15" t="s">
        <v>988</v>
      </c>
      <c r="D20" s="15" t="s">
        <v>346</v>
      </c>
      <c r="E20" s="20">
        <v>63260</v>
      </c>
      <c r="F20" s="21">
        <v>897.09</v>
      </c>
      <c r="G20" s="22">
        <v>1.9699999999999999E-2</v>
      </c>
      <c r="H20" s="115"/>
      <c r="I20" s="24"/>
    </row>
    <row r="21" spans="1:9" ht="12.95" customHeight="1">
      <c r="A21" s="18"/>
      <c r="B21" s="19" t="s">
        <v>251</v>
      </c>
      <c r="C21" s="15" t="s">
        <v>252</v>
      </c>
      <c r="D21" s="15" t="s">
        <v>60</v>
      </c>
      <c r="E21" s="20">
        <v>62478</v>
      </c>
      <c r="F21" s="21">
        <v>896.81</v>
      </c>
      <c r="G21" s="22">
        <v>1.9699999999999999E-2</v>
      </c>
      <c r="H21" s="115"/>
      <c r="I21" s="24"/>
    </row>
    <row r="22" spans="1:9" ht="12.95" customHeight="1">
      <c r="A22" s="18"/>
      <c r="B22" s="19" t="s">
        <v>984</v>
      </c>
      <c r="C22" s="15" t="s">
        <v>985</v>
      </c>
      <c r="D22" s="15" t="s">
        <v>68</v>
      </c>
      <c r="E22" s="20">
        <v>17591</v>
      </c>
      <c r="F22" s="21">
        <v>879.37</v>
      </c>
      <c r="G22" s="22">
        <v>1.9300000000000001E-2</v>
      </c>
      <c r="H22" s="115"/>
      <c r="I22" s="24"/>
    </row>
    <row r="23" spans="1:9" ht="12.95" customHeight="1">
      <c r="A23" s="18"/>
      <c r="B23" s="19" t="s">
        <v>993</v>
      </c>
      <c r="C23" s="15" t="s">
        <v>994</v>
      </c>
      <c r="D23" s="15" t="s">
        <v>68</v>
      </c>
      <c r="E23" s="20">
        <v>57139</v>
      </c>
      <c r="F23" s="21">
        <v>847.03</v>
      </c>
      <c r="G23" s="22">
        <v>1.8599999999999998E-2</v>
      </c>
      <c r="H23" s="115"/>
      <c r="I23" s="24"/>
    </row>
    <row r="24" spans="1:9" ht="12.95" customHeight="1">
      <c r="A24" s="18"/>
      <c r="B24" s="19" t="s">
        <v>625</v>
      </c>
      <c r="C24" s="15" t="s">
        <v>626</v>
      </c>
      <c r="D24" s="15" t="s">
        <v>68</v>
      </c>
      <c r="E24" s="20">
        <v>164119</v>
      </c>
      <c r="F24" s="21">
        <v>813.95</v>
      </c>
      <c r="G24" s="22">
        <v>1.7899999999999999E-2</v>
      </c>
      <c r="H24" s="115"/>
      <c r="I24" s="24"/>
    </row>
    <row r="25" spans="1:9" ht="12.95" customHeight="1">
      <c r="A25" s="18"/>
      <c r="B25" s="19" t="s">
        <v>999</v>
      </c>
      <c r="C25" s="15" t="s">
        <v>1000</v>
      </c>
      <c r="D25" s="15" t="s">
        <v>289</v>
      </c>
      <c r="E25" s="20">
        <v>272690</v>
      </c>
      <c r="F25" s="21">
        <v>798.03</v>
      </c>
      <c r="G25" s="22">
        <v>1.7500000000000002E-2</v>
      </c>
      <c r="H25" s="115"/>
      <c r="I25" s="24"/>
    </row>
    <row r="26" spans="1:9" ht="12.95" customHeight="1">
      <c r="A26" s="18"/>
      <c r="B26" s="19" t="s">
        <v>978</v>
      </c>
      <c r="C26" s="15" t="s">
        <v>979</v>
      </c>
      <c r="D26" s="15" t="s">
        <v>97</v>
      </c>
      <c r="E26" s="20">
        <v>91519</v>
      </c>
      <c r="F26" s="21">
        <v>793.47</v>
      </c>
      <c r="G26" s="22">
        <v>1.7399999999999999E-2</v>
      </c>
      <c r="H26" s="115"/>
      <c r="I26" s="24"/>
    </row>
    <row r="27" spans="1:9" ht="12.95" customHeight="1">
      <c r="A27" s="18"/>
      <c r="B27" s="19" t="s">
        <v>1059</v>
      </c>
      <c r="C27" s="15" t="s">
        <v>1060</v>
      </c>
      <c r="D27" s="15" t="s">
        <v>632</v>
      </c>
      <c r="E27" s="20">
        <v>286472</v>
      </c>
      <c r="F27" s="21">
        <v>788.08</v>
      </c>
      <c r="G27" s="22">
        <v>1.7299999999999999E-2</v>
      </c>
      <c r="H27" s="115"/>
      <c r="I27" s="24"/>
    </row>
    <row r="28" spans="1:9" ht="12.95" customHeight="1">
      <c r="A28" s="18"/>
      <c r="B28" s="19" t="s">
        <v>666</v>
      </c>
      <c r="C28" s="15" t="s">
        <v>667</v>
      </c>
      <c r="D28" s="15" t="s">
        <v>64</v>
      </c>
      <c r="E28" s="20">
        <v>73191</v>
      </c>
      <c r="F28" s="21">
        <v>770.77</v>
      </c>
      <c r="G28" s="22">
        <v>1.6899999999999998E-2</v>
      </c>
      <c r="H28" s="115"/>
      <c r="I28" s="24"/>
    </row>
    <row r="29" spans="1:9" ht="12.95" customHeight="1">
      <c r="A29" s="18"/>
      <c r="B29" s="19" t="s">
        <v>1062</v>
      </c>
      <c r="C29" s="15" t="s">
        <v>1063</v>
      </c>
      <c r="D29" s="15" t="s">
        <v>97</v>
      </c>
      <c r="E29" s="20">
        <v>178687</v>
      </c>
      <c r="F29" s="21">
        <v>759.51</v>
      </c>
      <c r="G29" s="22">
        <v>1.67E-2</v>
      </c>
      <c r="H29" s="115"/>
      <c r="I29" s="24"/>
    </row>
    <row r="30" spans="1:9" ht="12.95" customHeight="1">
      <c r="A30" s="18"/>
      <c r="B30" s="19" t="s">
        <v>760</v>
      </c>
      <c r="C30" s="15" t="s">
        <v>761</v>
      </c>
      <c r="D30" s="15" t="s">
        <v>762</v>
      </c>
      <c r="E30" s="20">
        <v>18261</v>
      </c>
      <c r="F30" s="21">
        <v>719.28</v>
      </c>
      <c r="G30" s="22">
        <v>1.5800000000000002E-2</v>
      </c>
      <c r="H30" s="115"/>
      <c r="I30" s="24"/>
    </row>
    <row r="31" spans="1:9" ht="12.95" customHeight="1">
      <c r="A31" s="18"/>
      <c r="B31" s="19" t="s">
        <v>553</v>
      </c>
      <c r="C31" s="15" t="s">
        <v>554</v>
      </c>
      <c r="D31" s="15" t="s">
        <v>68</v>
      </c>
      <c r="E31" s="20">
        <v>43323</v>
      </c>
      <c r="F31" s="21">
        <v>715.09</v>
      </c>
      <c r="G31" s="22">
        <v>1.5699999999999999E-2</v>
      </c>
      <c r="H31" s="115"/>
      <c r="I31" s="24"/>
    </row>
    <row r="32" spans="1:9" ht="12.95" customHeight="1">
      <c r="A32" s="18"/>
      <c r="B32" s="19" t="s">
        <v>1064</v>
      </c>
      <c r="C32" s="15" t="s">
        <v>1065</v>
      </c>
      <c r="D32" s="15" t="s">
        <v>346</v>
      </c>
      <c r="E32" s="20">
        <v>51471</v>
      </c>
      <c r="F32" s="21">
        <v>706.29</v>
      </c>
      <c r="G32" s="22">
        <v>1.55E-2</v>
      </c>
      <c r="H32" s="115"/>
      <c r="I32" s="24"/>
    </row>
    <row r="33" spans="1:9" ht="12.95" customHeight="1">
      <c r="A33" s="18"/>
      <c r="B33" s="19" t="s">
        <v>660</v>
      </c>
      <c r="C33" s="15" t="s">
        <v>661</v>
      </c>
      <c r="D33" s="15" t="s">
        <v>64</v>
      </c>
      <c r="E33" s="20">
        <v>189367</v>
      </c>
      <c r="F33" s="21">
        <v>704.16</v>
      </c>
      <c r="G33" s="22">
        <v>1.55E-2</v>
      </c>
      <c r="H33" s="115"/>
      <c r="I33" s="24"/>
    </row>
    <row r="34" spans="1:9" ht="12.95" customHeight="1">
      <c r="A34" s="18"/>
      <c r="B34" s="19" t="s">
        <v>786</v>
      </c>
      <c r="C34" s="15" t="s">
        <v>787</v>
      </c>
      <c r="D34" s="15" t="s">
        <v>155</v>
      </c>
      <c r="E34" s="20">
        <v>201172</v>
      </c>
      <c r="F34" s="21">
        <v>698.57</v>
      </c>
      <c r="G34" s="22">
        <v>1.5299999999999999E-2</v>
      </c>
      <c r="H34" s="115"/>
      <c r="I34" s="24"/>
    </row>
    <row r="35" spans="1:9" ht="12.95" customHeight="1">
      <c r="A35" s="18"/>
      <c r="B35" s="19" t="s">
        <v>1066</v>
      </c>
      <c r="C35" s="15" t="s">
        <v>1067</v>
      </c>
      <c r="D35" s="15" t="s">
        <v>64</v>
      </c>
      <c r="E35" s="20">
        <v>250290</v>
      </c>
      <c r="F35" s="21">
        <v>653.76</v>
      </c>
      <c r="G35" s="22">
        <v>1.44E-2</v>
      </c>
      <c r="H35" s="115"/>
      <c r="I35" s="24"/>
    </row>
    <row r="36" spans="1:9" ht="12.95" customHeight="1">
      <c r="A36" s="18"/>
      <c r="B36" s="19" t="s">
        <v>337</v>
      </c>
      <c r="C36" s="15" t="s">
        <v>338</v>
      </c>
      <c r="D36" s="15" t="s">
        <v>303</v>
      </c>
      <c r="E36" s="20">
        <v>88178</v>
      </c>
      <c r="F36" s="21">
        <v>648.73</v>
      </c>
      <c r="G36" s="22">
        <v>1.4200000000000001E-2</v>
      </c>
      <c r="H36" s="115"/>
      <c r="I36" s="24"/>
    </row>
    <row r="37" spans="1:9" ht="12.95" customHeight="1">
      <c r="A37" s="18"/>
      <c r="B37" s="19" t="s">
        <v>1068</v>
      </c>
      <c r="C37" s="15" t="s">
        <v>1069</v>
      </c>
      <c r="D37" s="15" t="s">
        <v>60</v>
      </c>
      <c r="E37" s="20">
        <v>193383</v>
      </c>
      <c r="F37" s="21">
        <v>637.97</v>
      </c>
      <c r="G37" s="22">
        <v>1.4E-2</v>
      </c>
      <c r="H37" s="115"/>
      <c r="I37" s="24"/>
    </row>
    <row r="38" spans="1:9" ht="12.95" customHeight="1">
      <c r="A38" s="18"/>
      <c r="B38" s="19" t="s">
        <v>1070</v>
      </c>
      <c r="C38" s="15" t="s">
        <v>1071</v>
      </c>
      <c r="D38" s="15" t="s">
        <v>259</v>
      </c>
      <c r="E38" s="20">
        <v>283909</v>
      </c>
      <c r="F38" s="21">
        <v>633.83000000000004</v>
      </c>
      <c r="G38" s="22">
        <v>1.3899999999999999E-2</v>
      </c>
      <c r="H38" s="115"/>
      <c r="I38" s="24"/>
    </row>
    <row r="39" spans="1:9" ht="12.95" customHeight="1">
      <c r="A39" s="18"/>
      <c r="B39" s="19" t="s">
        <v>1072</v>
      </c>
      <c r="C39" s="15" t="s">
        <v>1073</v>
      </c>
      <c r="D39" s="15" t="s">
        <v>142</v>
      </c>
      <c r="E39" s="20">
        <v>89353</v>
      </c>
      <c r="F39" s="21">
        <v>598.92999999999995</v>
      </c>
      <c r="G39" s="22">
        <v>1.32E-2</v>
      </c>
      <c r="H39" s="115"/>
      <c r="I39" s="24"/>
    </row>
    <row r="40" spans="1:9" ht="12.95" customHeight="1">
      <c r="A40" s="18"/>
      <c r="B40" s="19" t="s">
        <v>675</v>
      </c>
      <c r="C40" s="15" t="s">
        <v>676</v>
      </c>
      <c r="D40" s="15" t="s">
        <v>64</v>
      </c>
      <c r="E40" s="20">
        <v>287489</v>
      </c>
      <c r="F40" s="21">
        <v>597.49</v>
      </c>
      <c r="G40" s="22">
        <v>1.3100000000000001E-2</v>
      </c>
      <c r="H40" s="115"/>
      <c r="I40" s="24"/>
    </row>
    <row r="41" spans="1:9" ht="12.95" customHeight="1">
      <c r="A41" s="18"/>
      <c r="B41" s="19" t="s">
        <v>308</v>
      </c>
      <c r="C41" s="15" t="s">
        <v>309</v>
      </c>
      <c r="D41" s="15" t="s">
        <v>97</v>
      </c>
      <c r="E41" s="20">
        <v>7161</v>
      </c>
      <c r="F41" s="21">
        <v>576.89</v>
      </c>
      <c r="G41" s="22">
        <v>1.2699999999999999E-2</v>
      </c>
      <c r="H41" s="115"/>
      <c r="I41" s="24"/>
    </row>
    <row r="42" spans="1:9" ht="12.95" customHeight="1">
      <c r="A42" s="18"/>
      <c r="B42" s="19" t="s">
        <v>1008</v>
      </c>
      <c r="C42" s="15" t="s">
        <v>1009</v>
      </c>
      <c r="D42" s="15" t="s">
        <v>60</v>
      </c>
      <c r="E42" s="20">
        <v>164211</v>
      </c>
      <c r="F42" s="21">
        <v>562.34</v>
      </c>
      <c r="G42" s="22">
        <v>1.23E-2</v>
      </c>
      <c r="H42" s="115"/>
      <c r="I42" s="24"/>
    </row>
    <row r="43" spans="1:9" ht="12.95" customHeight="1">
      <c r="A43" s="18"/>
      <c r="B43" s="19" t="s">
        <v>672</v>
      </c>
      <c r="C43" s="15" t="s">
        <v>673</v>
      </c>
      <c r="D43" s="15" t="s">
        <v>64</v>
      </c>
      <c r="E43" s="20">
        <v>101710</v>
      </c>
      <c r="F43" s="21">
        <v>557.32000000000005</v>
      </c>
      <c r="G43" s="22">
        <v>1.2200000000000001E-2</v>
      </c>
      <c r="H43" s="115"/>
      <c r="I43" s="24"/>
    </row>
    <row r="44" spans="1:9" ht="12.95" customHeight="1">
      <c r="A44" s="18"/>
      <c r="B44" s="19" t="s">
        <v>1074</v>
      </c>
      <c r="C44" s="15" t="s">
        <v>1075</v>
      </c>
      <c r="D44" s="15" t="s">
        <v>441</v>
      </c>
      <c r="E44" s="20">
        <v>85053</v>
      </c>
      <c r="F44" s="21">
        <v>545.74</v>
      </c>
      <c r="G44" s="22">
        <v>1.2E-2</v>
      </c>
      <c r="H44" s="115"/>
      <c r="I44" s="24"/>
    </row>
    <row r="45" spans="1:9" ht="12.95" customHeight="1">
      <c r="A45" s="18"/>
      <c r="B45" s="19" t="s">
        <v>1076</v>
      </c>
      <c r="C45" s="15" t="s">
        <v>1077</v>
      </c>
      <c r="D45" s="15" t="s">
        <v>64</v>
      </c>
      <c r="E45" s="20">
        <v>274182</v>
      </c>
      <c r="F45" s="21">
        <v>534.92999999999995</v>
      </c>
      <c r="G45" s="22">
        <v>1.17E-2</v>
      </c>
      <c r="H45" s="115"/>
      <c r="I45" s="24"/>
    </row>
    <row r="46" spans="1:9" ht="12.95" customHeight="1">
      <c r="A46" s="18"/>
      <c r="B46" s="19" t="s">
        <v>1078</v>
      </c>
      <c r="C46" s="15" t="s">
        <v>1079</v>
      </c>
      <c r="D46" s="15" t="s">
        <v>303</v>
      </c>
      <c r="E46" s="20">
        <v>74485</v>
      </c>
      <c r="F46" s="21">
        <v>531.19000000000005</v>
      </c>
      <c r="G46" s="22">
        <v>1.17E-2</v>
      </c>
      <c r="H46" s="115"/>
      <c r="I46" s="24"/>
    </row>
    <row r="47" spans="1:9" ht="12.95" customHeight="1">
      <c r="A47" s="18"/>
      <c r="B47" s="19" t="s">
        <v>1080</v>
      </c>
      <c r="C47" s="15" t="s">
        <v>1081</v>
      </c>
      <c r="D47" s="15" t="s">
        <v>319</v>
      </c>
      <c r="E47" s="20">
        <v>67697</v>
      </c>
      <c r="F47" s="21">
        <v>529.70000000000005</v>
      </c>
      <c r="G47" s="22">
        <v>1.1599999999999999E-2</v>
      </c>
      <c r="H47" s="115"/>
      <c r="I47" s="24"/>
    </row>
    <row r="48" spans="1:9" ht="12.95" customHeight="1">
      <c r="A48" s="18"/>
      <c r="B48" s="19" t="s">
        <v>130</v>
      </c>
      <c r="C48" s="15" t="s">
        <v>131</v>
      </c>
      <c r="D48" s="15" t="s">
        <v>60</v>
      </c>
      <c r="E48" s="20">
        <v>49783</v>
      </c>
      <c r="F48" s="21">
        <v>504.03</v>
      </c>
      <c r="G48" s="22">
        <v>1.11E-2</v>
      </c>
      <c r="H48" s="115"/>
      <c r="I48" s="24"/>
    </row>
    <row r="49" spans="1:9" ht="12.95" customHeight="1">
      <c r="A49" s="18"/>
      <c r="B49" s="19" t="s">
        <v>428</v>
      </c>
      <c r="C49" s="15" t="s">
        <v>482</v>
      </c>
      <c r="D49" s="15" t="s">
        <v>155</v>
      </c>
      <c r="E49" s="20">
        <v>131000</v>
      </c>
      <c r="F49" s="21">
        <v>498.72</v>
      </c>
      <c r="G49" s="22">
        <v>1.0999999999999999E-2</v>
      </c>
      <c r="H49" s="115"/>
      <c r="I49" s="24"/>
    </row>
    <row r="50" spans="1:9" ht="12.95" customHeight="1">
      <c r="A50" s="18"/>
      <c r="B50" s="19" t="s">
        <v>360</v>
      </c>
      <c r="C50" s="15" t="s">
        <v>361</v>
      </c>
      <c r="D50" s="15" t="s">
        <v>342</v>
      </c>
      <c r="E50" s="20">
        <v>5009</v>
      </c>
      <c r="F50" s="21">
        <v>497.04</v>
      </c>
      <c r="G50" s="22">
        <v>1.09E-2</v>
      </c>
      <c r="H50" s="115"/>
      <c r="I50" s="24"/>
    </row>
    <row r="51" spans="1:9" ht="12.95" customHeight="1">
      <c r="A51" s="18"/>
      <c r="B51" s="19" t="s">
        <v>73</v>
      </c>
      <c r="C51" s="15" t="s">
        <v>74</v>
      </c>
      <c r="D51" s="15" t="s">
        <v>60</v>
      </c>
      <c r="E51" s="20">
        <v>131837</v>
      </c>
      <c r="F51" s="21">
        <v>495.05</v>
      </c>
      <c r="G51" s="22">
        <v>1.09E-2</v>
      </c>
      <c r="H51" s="115"/>
      <c r="I51" s="24"/>
    </row>
    <row r="52" spans="1:9" ht="12.95" customHeight="1">
      <c r="A52" s="18"/>
      <c r="B52" s="19" t="s">
        <v>1082</v>
      </c>
      <c r="C52" s="15" t="s">
        <v>1083</v>
      </c>
      <c r="D52" s="15" t="s">
        <v>142</v>
      </c>
      <c r="E52" s="20">
        <v>78432</v>
      </c>
      <c r="F52" s="21">
        <v>481.06</v>
      </c>
      <c r="G52" s="22">
        <v>1.06E-2</v>
      </c>
      <c r="H52" s="115"/>
      <c r="I52" s="24"/>
    </row>
    <row r="53" spans="1:9" ht="12.95" customHeight="1">
      <c r="A53" s="18"/>
      <c r="B53" s="19" t="s">
        <v>70</v>
      </c>
      <c r="C53" s="15" t="s">
        <v>71</v>
      </c>
      <c r="D53" s="15" t="s">
        <v>64</v>
      </c>
      <c r="E53" s="20">
        <v>44617</v>
      </c>
      <c r="F53" s="21">
        <v>467.01</v>
      </c>
      <c r="G53" s="22">
        <v>1.03E-2</v>
      </c>
      <c r="H53" s="115"/>
      <c r="I53" s="24"/>
    </row>
    <row r="54" spans="1:9" ht="12.95" customHeight="1">
      <c r="A54" s="18"/>
      <c r="B54" s="19" t="s">
        <v>618</v>
      </c>
      <c r="C54" s="15" t="s">
        <v>619</v>
      </c>
      <c r="D54" s="15" t="s">
        <v>64</v>
      </c>
      <c r="E54" s="20">
        <v>28280</v>
      </c>
      <c r="F54" s="21">
        <v>450.44</v>
      </c>
      <c r="G54" s="22">
        <v>9.9000000000000008E-3</v>
      </c>
      <c r="H54" s="115"/>
      <c r="I54" s="24"/>
    </row>
    <row r="55" spans="1:9" ht="12.95" customHeight="1">
      <c r="A55" s="18"/>
      <c r="B55" s="19" t="s">
        <v>1084</v>
      </c>
      <c r="C55" s="15" t="s">
        <v>1085</v>
      </c>
      <c r="D55" s="15" t="s">
        <v>525</v>
      </c>
      <c r="E55" s="20">
        <v>25603</v>
      </c>
      <c r="F55" s="21">
        <v>448.15</v>
      </c>
      <c r="G55" s="22">
        <v>9.7999999999999997E-3</v>
      </c>
      <c r="H55" s="115"/>
      <c r="I55" s="24"/>
    </row>
    <row r="56" spans="1:9" ht="12.95" customHeight="1">
      <c r="A56" s="18"/>
      <c r="B56" s="19" t="s">
        <v>1086</v>
      </c>
      <c r="C56" s="15" t="s">
        <v>1087</v>
      </c>
      <c r="D56" s="15" t="s">
        <v>319</v>
      </c>
      <c r="E56" s="20">
        <v>38723</v>
      </c>
      <c r="F56" s="21">
        <v>447.37</v>
      </c>
      <c r="G56" s="22">
        <v>9.7999999999999997E-3</v>
      </c>
      <c r="H56" s="115"/>
      <c r="I56" s="24"/>
    </row>
    <row r="57" spans="1:9" ht="12.95" customHeight="1">
      <c r="A57" s="18"/>
      <c r="B57" s="19" t="s">
        <v>1088</v>
      </c>
      <c r="C57" s="15" t="s">
        <v>1089</v>
      </c>
      <c r="D57" s="15" t="s">
        <v>496</v>
      </c>
      <c r="E57" s="20">
        <v>268394</v>
      </c>
      <c r="F57" s="21">
        <v>435.79</v>
      </c>
      <c r="G57" s="22">
        <v>9.5999999999999992E-3</v>
      </c>
      <c r="H57" s="115"/>
      <c r="I57" s="24"/>
    </row>
    <row r="58" spans="1:9" ht="12.95" customHeight="1">
      <c r="A58" s="18"/>
      <c r="B58" s="19" t="s">
        <v>547</v>
      </c>
      <c r="C58" s="15" t="s">
        <v>548</v>
      </c>
      <c r="D58" s="15" t="s">
        <v>496</v>
      </c>
      <c r="E58" s="20">
        <v>395827</v>
      </c>
      <c r="F58" s="21">
        <v>432.64</v>
      </c>
      <c r="G58" s="22">
        <v>9.4999999999999998E-3</v>
      </c>
      <c r="H58" s="115"/>
      <c r="I58" s="24"/>
    </row>
    <row r="59" spans="1:9" ht="12.95" customHeight="1">
      <c r="A59" s="18"/>
      <c r="B59" s="19" t="s">
        <v>1090</v>
      </c>
      <c r="C59" s="15" t="s">
        <v>1091</v>
      </c>
      <c r="D59" s="15" t="s">
        <v>293</v>
      </c>
      <c r="E59" s="20">
        <v>160592</v>
      </c>
      <c r="F59" s="21">
        <v>423.48</v>
      </c>
      <c r="G59" s="22">
        <v>9.2999999999999992E-3</v>
      </c>
      <c r="H59" s="115"/>
      <c r="I59" s="24"/>
    </row>
    <row r="60" spans="1:9" ht="12.95" customHeight="1">
      <c r="A60" s="18"/>
      <c r="B60" s="19" t="s">
        <v>844</v>
      </c>
      <c r="C60" s="15" t="s">
        <v>845</v>
      </c>
      <c r="D60" s="15" t="s">
        <v>90</v>
      </c>
      <c r="E60" s="20">
        <v>314350</v>
      </c>
      <c r="F60" s="21">
        <v>406.74</v>
      </c>
      <c r="G60" s="22">
        <v>8.8999999999999999E-3</v>
      </c>
      <c r="H60" s="115"/>
      <c r="I60" s="24"/>
    </row>
    <row r="61" spans="1:9" ht="12.95" customHeight="1">
      <c r="A61" s="18"/>
      <c r="B61" s="19" t="s">
        <v>910</v>
      </c>
      <c r="C61" s="15" t="s">
        <v>911</v>
      </c>
      <c r="D61" s="15" t="s">
        <v>329</v>
      </c>
      <c r="E61" s="20">
        <v>43181</v>
      </c>
      <c r="F61" s="21">
        <v>404.99</v>
      </c>
      <c r="G61" s="22">
        <v>8.8999999999999999E-3</v>
      </c>
      <c r="H61" s="115"/>
      <c r="I61" s="24"/>
    </row>
    <row r="62" spans="1:9" ht="12.95" customHeight="1">
      <c r="A62" s="18"/>
      <c r="B62" s="19" t="s">
        <v>1092</v>
      </c>
      <c r="C62" s="15" t="s">
        <v>1093</v>
      </c>
      <c r="D62" s="15" t="s">
        <v>329</v>
      </c>
      <c r="E62" s="20">
        <v>29183</v>
      </c>
      <c r="F62" s="21">
        <v>389.01</v>
      </c>
      <c r="G62" s="22">
        <v>8.5000000000000006E-3</v>
      </c>
      <c r="H62" s="115"/>
      <c r="I62" s="24"/>
    </row>
    <row r="63" spans="1:9" ht="12.95" customHeight="1">
      <c r="A63" s="18"/>
      <c r="B63" s="19" t="s">
        <v>1095</v>
      </c>
      <c r="C63" s="15" t="s">
        <v>1096</v>
      </c>
      <c r="D63" s="15" t="s">
        <v>762</v>
      </c>
      <c r="E63" s="20">
        <v>167502</v>
      </c>
      <c r="F63" s="21">
        <v>372.49</v>
      </c>
      <c r="G63" s="22">
        <v>8.2000000000000007E-3</v>
      </c>
      <c r="H63" s="115"/>
      <c r="I63" s="24"/>
    </row>
    <row r="64" spans="1:9" ht="12.95" customHeight="1">
      <c r="A64" s="18"/>
      <c r="B64" s="19" t="s">
        <v>504</v>
      </c>
      <c r="C64" s="15" t="s">
        <v>505</v>
      </c>
      <c r="D64" s="15" t="s">
        <v>142</v>
      </c>
      <c r="E64" s="20">
        <v>24515</v>
      </c>
      <c r="F64" s="21">
        <v>365.4</v>
      </c>
      <c r="G64" s="22">
        <v>8.0000000000000002E-3</v>
      </c>
      <c r="H64" s="115"/>
      <c r="I64" s="24"/>
    </row>
    <row r="65" spans="1:9" ht="12.95" customHeight="1">
      <c r="A65" s="18"/>
      <c r="B65" s="19" t="s">
        <v>919</v>
      </c>
      <c r="C65" s="15" t="s">
        <v>920</v>
      </c>
      <c r="D65" s="15" t="s">
        <v>68</v>
      </c>
      <c r="E65" s="20">
        <v>69404</v>
      </c>
      <c r="F65" s="21">
        <v>361.18</v>
      </c>
      <c r="G65" s="22">
        <v>7.9000000000000008E-3</v>
      </c>
      <c r="H65" s="115"/>
      <c r="I65" s="24"/>
    </row>
    <row r="66" spans="1:9" ht="12.95" customHeight="1">
      <c r="A66" s="18"/>
      <c r="B66" s="19" t="s">
        <v>907</v>
      </c>
      <c r="C66" s="15" t="s">
        <v>908</v>
      </c>
      <c r="D66" s="15" t="s">
        <v>155</v>
      </c>
      <c r="E66" s="20">
        <v>65081</v>
      </c>
      <c r="F66" s="21">
        <v>360.97</v>
      </c>
      <c r="G66" s="22">
        <v>7.9000000000000008E-3</v>
      </c>
      <c r="H66" s="115"/>
      <c r="I66" s="24"/>
    </row>
    <row r="67" spans="1:9" ht="12.95" customHeight="1">
      <c r="A67" s="18"/>
      <c r="B67" s="19" t="s">
        <v>657</v>
      </c>
      <c r="C67" s="15" t="s">
        <v>658</v>
      </c>
      <c r="D67" s="15" t="s">
        <v>60</v>
      </c>
      <c r="E67" s="20">
        <v>88040</v>
      </c>
      <c r="F67" s="21">
        <v>343.62</v>
      </c>
      <c r="G67" s="22">
        <v>7.4999999999999997E-3</v>
      </c>
      <c r="H67" s="115"/>
      <c r="I67" s="24"/>
    </row>
    <row r="68" spans="1:9" ht="12.95" customHeight="1">
      <c r="A68" s="18"/>
      <c r="B68" s="19" t="s">
        <v>1020</v>
      </c>
      <c r="C68" s="15" t="s">
        <v>1021</v>
      </c>
      <c r="D68" s="15" t="s">
        <v>342</v>
      </c>
      <c r="E68" s="20">
        <v>80282</v>
      </c>
      <c r="F68" s="21">
        <v>336.42</v>
      </c>
      <c r="G68" s="22">
        <v>7.4000000000000003E-3</v>
      </c>
      <c r="H68" s="115"/>
      <c r="I68" s="24"/>
    </row>
    <row r="69" spans="1:9" ht="12.95" customHeight="1">
      <c r="A69" s="18"/>
      <c r="B69" s="19" t="s">
        <v>66</v>
      </c>
      <c r="C69" s="15" t="s">
        <v>67</v>
      </c>
      <c r="D69" s="15" t="s">
        <v>68</v>
      </c>
      <c r="E69" s="20">
        <v>6058</v>
      </c>
      <c r="F69" s="21">
        <v>334.34</v>
      </c>
      <c r="G69" s="22">
        <v>7.3000000000000001E-3</v>
      </c>
      <c r="H69" s="115"/>
      <c r="I69" s="24"/>
    </row>
    <row r="70" spans="1:9" ht="12.95" customHeight="1">
      <c r="A70" s="18"/>
      <c r="B70" s="19" t="s">
        <v>1097</v>
      </c>
      <c r="C70" s="15" t="s">
        <v>1098</v>
      </c>
      <c r="D70" s="15" t="s">
        <v>762</v>
      </c>
      <c r="E70" s="20">
        <v>333092</v>
      </c>
      <c r="F70" s="21">
        <v>315.77</v>
      </c>
      <c r="G70" s="22">
        <v>6.8999999999999999E-3</v>
      </c>
      <c r="H70" s="115"/>
      <c r="I70" s="24"/>
    </row>
    <row r="71" spans="1:9" ht="12.95" customHeight="1">
      <c r="A71" s="18"/>
      <c r="B71" s="19" t="s">
        <v>88</v>
      </c>
      <c r="C71" s="15" t="s">
        <v>89</v>
      </c>
      <c r="D71" s="15" t="s">
        <v>90</v>
      </c>
      <c r="E71" s="20">
        <v>103547</v>
      </c>
      <c r="F71" s="21">
        <v>313.18</v>
      </c>
      <c r="G71" s="22">
        <v>6.8999999999999999E-3</v>
      </c>
      <c r="H71" s="115"/>
      <c r="I71" s="24"/>
    </row>
    <row r="72" spans="1:9" ht="12.95" customHeight="1">
      <c r="A72" s="18"/>
      <c r="B72" s="19" t="s">
        <v>1099</v>
      </c>
      <c r="C72" s="15" t="s">
        <v>1100</v>
      </c>
      <c r="D72" s="15" t="s">
        <v>441</v>
      </c>
      <c r="E72" s="20">
        <v>147610</v>
      </c>
      <c r="F72" s="21">
        <v>304.76</v>
      </c>
      <c r="G72" s="22">
        <v>6.7000000000000002E-3</v>
      </c>
      <c r="H72" s="115"/>
      <c r="I72" s="24"/>
    </row>
    <row r="73" spans="1:9" ht="12.95" customHeight="1">
      <c r="A73" s="18"/>
      <c r="B73" s="19" t="s">
        <v>1101</v>
      </c>
      <c r="C73" s="15" t="s">
        <v>1102</v>
      </c>
      <c r="D73" s="15" t="s">
        <v>104</v>
      </c>
      <c r="E73" s="20">
        <v>11528</v>
      </c>
      <c r="F73" s="21">
        <v>275.72000000000003</v>
      </c>
      <c r="G73" s="22">
        <v>6.1000000000000004E-3</v>
      </c>
      <c r="H73" s="115"/>
      <c r="I73" s="24"/>
    </row>
    <row r="74" spans="1:9" ht="12.95" customHeight="1">
      <c r="A74" s="18"/>
      <c r="B74" s="19" t="s">
        <v>1103</v>
      </c>
      <c r="C74" s="15" t="s">
        <v>1104</v>
      </c>
      <c r="D74" s="15" t="s">
        <v>104</v>
      </c>
      <c r="E74" s="20">
        <v>42570</v>
      </c>
      <c r="F74" s="21">
        <v>266.83</v>
      </c>
      <c r="G74" s="22">
        <v>5.8999999999999999E-3</v>
      </c>
      <c r="H74" s="115"/>
      <c r="I74" s="24"/>
    </row>
    <row r="75" spans="1:9" ht="12.95" customHeight="1">
      <c r="A75" s="18"/>
      <c r="B75" s="19" t="s">
        <v>566</v>
      </c>
      <c r="C75" s="15" t="s">
        <v>567</v>
      </c>
      <c r="D75" s="15" t="s">
        <v>272</v>
      </c>
      <c r="E75" s="20">
        <v>173040</v>
      </c>
      <c r="F75" s="21">
        <v>18.079999999999998</v>
      </c>
      <c r="G75" s="22">
        <v>4.0000000000000002E-4</v>
      </c>
      <c r="H75" s="115"/>
      <c r="I75" s="24"/>
    </row>
    <row r="76" spans="1:9" ht="12.95" customHeight="1">
      <c r="A76" s="5"/>
      <c r="B76" s="14" t="s">
        <v>165</v>
      </c>
      <c r="C76" s="15"/>
      <c r="D76" s="15"/>
      <c r="E76" s="15"/>
      <c r="F76" s="25">
        <v>43125.1</v>
      </c>
      <c r="G76" s="26">
        <v>0.94699999999999995</v>
      </c>
      <c r="H76" s="27"/>
      <c r="I76" s="28"/>
    </row>
    <row r="77" spans="1:9" ht="12.95" customHeight="1">
      <c r="A77" s="5"/>
      <c r="B77" s="29" t="s">
        <v>166</v>
      </c>
      <c r="C77" s="2"/>
      <c r="D77" s="2"/>
      <c r="E77" s="2"/>
      <c r="F77" s="27" t="s">
        <v>167</v>
      </c>
      <c r="G77" s="27" t="s">
        <v>167</v>
      </c>
      <c r="H77" s="27"/>
      <c r="I77" s="28"/>
    </row>
    <row r="78" spans="1:9" ht="12.95" customHeight="1">
      <c r="A78" s="5"/>
      <c r="B78" s="29" t="s">
        <v>165</v>
      </c>
      <c r="C78" s="2"/>
      <c r="D78" s="2"/>
      <c r="E78" s="2"/>
      <c r="F78" s="27" t="s">
        <v>167</v>
      </c>
      <c r="G78" s="27" t="s">
        <v>167</v>
      </c>
      <c r="H78" s="27"/>
      <c r="I78" s="28"/>
    </row>
    <row r="79" spans="1:9" ht="12.95" customHeight="1">
      <c r="A79" s="5"/>
      <c r="B79" s="29" t="s">
        <v>168</v>
      </c>
      <c r="C79" s="30"/>
      <c r="D79" s="2"/>
      <c r="E79" s="30"/>
      <c r="F79" s="25">
        <v>43125.1</v>
      </c>
      <c r="G79" s="26">
        <v>0.94699999999999995</v>
      </c>
      <c r="H79" s="27"/>
      <c r="I79" s="28"/>
    </row>
    <row r="80" spans="1:9" ht="12.95" customHeight="1">
      <c r="A80" s="5"/>
      <c r="B80" s="14" t="s">
        <v>178</v>
      </c>
      <c r="C80" s="15"/>
      <c r="D80" s="15"/>
      <c r="E80" s="15"/>
      <c r="F80" s="15"/>
      <c r="G80" s="15"/>
      <c r="H80" s="16"/>
      <c r="I80" s="17"/>
    </row>
    <row r="81" spans="1:9" ht="12.95" customHeight="1">
      <c r="A81" s="18"/>
      <c r="B81" s="19" t="s">
        <v>180</v>
      </c>
      <c r="C81" s="15"/>
      <c r="D81" s="15"/>
      <c r="E81" s="20"/>
      <c r="F81" s="21">
        <v>1519.58</v>
      </c>
      <c r="G81" s="22">
        <v>3.3399999999999999E-2</v>
      </c>
      <c r="H81" s="258">
        <v>5.0380000000000001E-2</v>
      </c>
      <c r="I81" s="24"/>
    </row>
    <row r="82" spans="1:9" ht="12.95" customHeight="1">
      <c r="A82" s="5"/>
      <c r="B82" s="14" t="s">
        <v>165</v>
      </c>
      <c r="C82" s="15"/>
      <c r="D82" s="15"/>
      <c r="E82" s="15"/>
      <c r="F82" s="25">
        <v>1519.58</v>
      </c>
      <c r="G82" s="26">
        <v>3.3399999999999999E-2</v>
      </c>
      <c r="H82" s="27"/>
      <c r="I82" s="28"/>
    </row>
    <row r="83" spans="1:9" ht="12.95" customHeight="1">
      <c r="A83" s="5"/>
      <c r="B83" s="29" t="s">
        <v>168</v>
      </c>
      <c r="C83" s="30"/>
      <c r="D83" s="2"/>
      <c r="E83" s="30"/>
      <c r="F83" s="25">
        <v>1519.58</v>
      </c>
      <c r="G83" s="26">
        <v>3.3399999999999999E-2</v>
      </c>
      <c r="H83" s="27"/>
      <c r="I83" s="28"/>
    </row>
    <row r="84" spans="1:9" ht="12.95" customHeight="1">
      <c r="A84" s="5"/>
      <c r="B84" s="33" t="s">
        <v>181</v>
      </c>
      <c r="C84" s="31"/>
      <c r="D84" s="31"/>
      <c r="E84" s="31"/>
      <c r="F84" s="32"/>
      <c r="G84" s="32"/>
      <c r="H84" s="32"/>
      <c r="I84" s="17"/>
    </row>
    <row r="85" spans="1:9" ht="12.95" customHeight="1">
      <c r="A85" s="5"/>
      <c r="B85" s="14"/>
      <c r="C85" s="31"/>
      <c r="D85" s="31"/>
      <c r="E85" s="31"/>
      <c r="F85" s="32"/>
      <c r="G85" s="32"/>
      <c r="H85" s="32"/>
      <c r="I85" s="17"/>
    </row>
    <row r="86" spans="1:9" ht="12.95" customHeight="1">
      <c r="A86" s="5"/>
      <c r="B86" s="29" t="s">
        <v>182</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183</v>
      </c>
      <c r="C88" s="2"/>
      <c r="D88" s="2"/>
      <c r="E88" s="2"/>
      <c r="F88" s="27" t="s">
        <v>167</v>
      </c>
      <c r="G88" s="27" t="s">
        <v>167</v>
      </c>
      <c r="H88" s="27"/>
      <c r="I88" s="28"/>
    </row>
    <row r="89" spans="1:9" ht="12.95" customHeight="1">
      <c r="A89" s="5"/>
      <c r="B89" s="14"/>
      <c r="C89" s="31"/>
      <c r="D89" s="31"/>
      <c r="E89" s="31"/>
      <c r="F89" s="32"/>
      <c r="G89" s="32"/>
      <c r="H89" s="32"/>
      <c r="I89" s="17"/>
    </row>
    <row r="90" spans="1:9" ht="12.95" customHeight="1">
      <c r="A90" s="5"/>
      <c r="B90" s="29" t="s">
        <v>184</v>
      </c>
      <c r="C90" s="2"/>
      <c r="D90" s="2"/>
      <c r="E90" s="2"/>
      <c r="F90" s="27" t="s">
        <v>167</v>
      </c>
      <c r="G90" s="27" t="s">
        <v>167</v>
      </c>
      <c r="H90" s="27"/>
      <c r="I90" s="28"/>
    </row>
    <row r="91" spans="1:9" ht="12.95" customHeight="1">
      <c r="A91" s="5"/>
      <c r="B91" s="14"/>
      <c r="C91" s="31"/>
      <c r="D91" s="31"/>
      <c r="E91" s="31"/>
      <c r="F91" s="32"/>
      <c r="G91" s="32"/>
      <c r="H91" s="32"/>
      <c r="I91" s="17"/>
    </row>
    <row r="92" spans="1:9" ht="12.95" customHeight="1">
      <c r="A92" s="5"/>
      <c r="B92" s="29" t="s">
        <v>185</v>
      </c>
      <c r="C92" s="2"/>
      <c r="D92" s="2"/>
      <c r="E92" s="2"/>
      <c r="F92" s="27" t="s">
        <v>167</v>
      </c>
      <c r="G92" s="27" t="s">
        <v>167</v>
      </c>
      <c r="H92" s="27"/>
      <c r="I92" s="28"/>
    </row>
    <row r="93" spans="1:9" ht="12.95" customHeight="1">
      <c r="A93" s="5"/>
      <c r="B93" s="14"/>
      <c r="C93" s="31"/>
      <c r="D93" s="31"/>
      <c r="E93" s="31"/>
      <c r="F93" s="32"/>
      <c r="G93" s="32"/>
      <c r="H93" s="32"/>
      <c r="I93" s="17"/>
    </row>
    <row r="94" spans="1:9" ht="12.95" customHeight="1">
      <c r="A94" s="5"/>
      <c r="B94" s="29" t="s">
        <v>186</v>
      </c>
      <c r="C94" s="30"/>
      <c r="D94" s="30"/>
      <c r="E94" s="30"/>
      <c r="F94" s="34" t="s">
        <v>167</v>
      </c>
      <c r="G94" s="34" t="s">
        <v>167</v>
      </c>
      <c r="H94" s="34"/>
      <c r="I94" s="28"/>
    </row>
    <row r="95" spans="1:9" ht="12.95" customHeight="1">
      <c r="A95" s="5"/>
      <c r="B95" s="14"/>
      <c r="C95" s="31"/>
      <c r="D95" s="31"/>
      <c r="E95" s="31"/>
      <c r="F95" s="32"/>
      <c r="G95" s="32"/>
      <c r="H95" s="32"/>
      <c r="I95" s="17"/>
    </row>
    <row r="96" spans="1:9" ht="12.95" customHeight="1">
      <c r="A96" s="5"/>
      <c r="B96" s="29" t="s">
        <v>168</v>
      </c>
      <c r="C96" s="35"/>
      <c r="D96" s="35"/>
      <c r="E96" s="35"/>
      <c r="F96" s="36" t="s">
        <v>167</v>
      </c>
      <c r="G96" s="36" t="s">
        <v>167</v>
      </c>
      <c r="H96" s="36"/>
      <c r="I96" s="28"/>
    </row>
    <row r="97" spans="1:9" ht="12.95" customHeight="1">
      <c r="A97" s="5"/>
      <c r="B97" s="29" t="s">
        <v>187</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188</v>
      </c>
      <c r="C99" s="2"/>
      <c r="D99" s="2"/>
      <c r="E99" s="2"/>
      <c r="F99" s="27" t="s">
        <v>167</v>
      </c>
      <c r="G99" s="27" t="s">
        <v>167</v>
      </c>
      <c r="H99" s="27"/>
      <c r="I99" s="28"/>
    </row>
    <row r="100" spans="1:9" ht="12.95" customHeight="1">
      <c r="A100" s="5"/>
      <c r="B100" s="14"/>
      <c r="C100" s="31"/>
      <c r="D100" s="31"/>
      <c r="E100" s="31"/>
      <c r="F100" s="32"/>
      <c r="G100" s="32"/>
      <c r="H100" s="32"/>
      <c r="I100" s="17"/>
    </row>
    <row r="101" spans="1:9" ht="12.95" customHeight="1">
      <c r="A101" s="5"/>
      <c r="B101" s="29" t="s">
        <v>189</v>
      </c>
      <c r="C101" s="2"/>
      <c r="D101" s="2"/>
      <c r="E101" s="2"/>
      <c r="F101" s="27" t="s">
        <v>167</v>
      </c>
      <c r="G101" s="27" t="s">
        <v>167</v>
      </c>
      <c r="H101" s="27"/>
      <c r="I101" s="28"/>
    </row>
    <row r="102" spans="1:9" ht="12.95" customHeight="1">
      <c r="A102" s="5"/>
      <c r="B102" s="14"/>
      <c r="C102" s="31"/>
      <c r="D102" s="31"/>
      <c r="E102" s="31"/>
      <c r="F102" s="32"/>
      <c r="G102" s="32"/>
      <c r="H102" s="32"/>
      <c r="I102" s="17"/>
    </row>
    <row r="103" spans="1:9" ht="12.95" customHeight="1">
      <c r="A103" s="5"/>
      <c r="B103" s="29" t="s">
        <v>190</v>
      </c>
      <c r="C103" s="2"/>
      <c r="D103" s="2"/>
      <c r="E103" s="2"/>
      <c r="F103" s="27" t="s">
        <v>167</v>
      </c>
      <c r="G103" s="27" t="s">
        <v>167</v>
      </c>
      <c r="H103" s="27"/>
      <c r="I103" s="28"/>
    </row>
    <row r="104" spans="1:9" ht="12.95" customHeight="1">
      <c r="A104" s="5"/>
      <c r="B104" s="14"/>
      <c r="C104" s="31"/>
      <c r="D104" s="31"/>
      <c r="E104" s="31"/>
      <c r="F104" s="32"/>
      <c r="G104" s="32"/>
      <c r="H104" s="32"/>
      <c r="I104" s="17"/>
    </row>
    <row r="105" spans="1:9" ht="12.95" customHeight="1">
      <c r="A105" s="5"/>
      <c r="B105" s="29" t="s">
        <v>191</v>
      </c>
      <c r="C105" s="30"/>
      <c r="D105" s="30"/>
      <c r="E105" s="30"/>
      <c r="F105" s="34" t="s">
        <v>167</v>
      </c>
      <c r="G105" s="34" t="s">
        <v>167</v>
      </c>
      <c r="H105" s="34"/>
      <c r="I105" s="28"/>
    </row>
    <row r="106" spans="1:9" ht="12.95" customHeight="1">
      <c r="A106" s="5"/>
      <c r="B106" s="14"/>
      <c r="C106" s="31"/>
      <c r="D106" s="31"/>
      <c r="E106" s="31"/>
      <c r="F106" s="32"/>
      <c r="G106" s="32"/>
      <c r="H106" s="32"/>
      <c r="I106" s="17"/>
    </row>
    <row r="107" spans="1:9" ht="12.95" customHeight="1">
      <c r="A107" s="5"/>
      <c r="B107" s="29" t="s">
        <v>168</v>
      </c>
      <c r="C107" s="35"/>
      <c r="D107" s="35"/>
      <c r="E107" s="35"/>
      <c r="F107" s="36" t="s">
        <v>167</v>
      </c>
      <c r="G107" s="36" t="s">
        <v>167</v>
      </c>
      <c r="H107" s="36"/>
      <c r="I107" s="28"/>
    </row>
    <row r="108" spans="1:9" ht="12.95" customHeight="1">
      <c r="A108" s="5"/>
      <c r="B108" s="29" t="s">
        <v>169</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416</v>
      </c>
      <c r="C110" s="2"/>
      <c r="D110" s="2"/>
      <c r="E110" s="2"/>
      <c r="F110" s="27" t="s">
        <v>167</v>
      </c>
      <c r="G110" s="27" t="s">
        <v>167</v>
      </c>
      <c r="H110" s="27"/>
      <c r="I110" s="28"/>
    </row>
    <row r="111" spans="1:9" ht="12.95" customHeight="1">
      <c r="A111" s="5"/>
      <c r="B111" s="14"/>
      <c r="C111" s="31"/>
      <c r="D111" s="31"/>
      <c r="E111" s="31"/>
      <c r="F111" s="32"/>
      <c r="G111" s="32"/>
      <c r="H111" s="32"/>
      <c r="I111" s="17"/>
    </row>
    <row r="112" spans="1:9" ht="12.95" customHeight="1">
      <c r="A112" s="5"/>
      <c r="B112" s="29" t="s">
        <v>417</v>
      </c>
      <c r="C112" s="2"/>
      <c r="D112" s="2"/>
      <c r="E112" s="2"/>
      <c r="F112" s="27" t="s">
        <v>167</v>
      </c>
      <c r="G112" s="27" t="s">
        <v>167</v>
      </c>
      <c r="H112" s="27"/>
      <c r="I112" s="28"/>
    </row>
    <row r="113" spans="1:9" ht="12.95" customHeight="1">
      <c r="A113" s="5"/>
      <c r="B113" s="14"/>
      <c r="C113" s="31"/>
      <c r="D113" s="31"/>
      <c r="E113" s="31"/>
      <c r="F113" s="32"/>
      <c r="G113" s="32"/>
      <c r="H113" s="32"/>
      <c r="I113" s="17"/>
    </row>
    <row r="114" spans="1:9" ht="12.95" customHeight="1">
      <c r="A114" s="5"/>
      <c r="B114" s="29" t="s">
        <v>418</v>
      </c>
      <c r="C114" s="2"/>
      <c r="D114" s="2"/>
      <c r="E114" s="2"/>
      <c r="F114" s="27" t="s">
        <v>167</v>
      </c>
      <c r="G114" s="27" t="s">
        <v>167</v>
      </c>
      <c r="H114" s="27"/>
      <c r="I114" s="28"/>
    </row>
    <row r="115" spans="1:9" ht="12.95" customHeight="1">
      <c r="A115" s="5"/>
      <c r="B115" s="14"/>
      <c r="C115" s="31"/>
      <c r="D115" s="31"/>
      <c r="E115" s="31"/>
      <c r="F115" s="32"/>
      <c r="G115" s="32"/>
      <c r="H115" s="32"/>
      <c r="I115" s="17"/>
    </row>
    <row r="116" spans="1:9" ht="12.95" customHeight="1">
      <c r="A116" s="5"/>
      <c r="B116" s="29" t="s">
        <v>419</v>
      </c>
      <c r="C116" s="2"/>
      <c r="D116" s="2"/>
      <c r="E116" s="2"/>
      <c r="F116" s="27" t="s">
        <v>167</v>
      </c>
      <c r="G116" s="27" t="s">
        <v>167</v>
      </c>
      <c r="H116" s="27"/>
      <c r="I116" s="28"/>
    </row>
    <row r="117" spans="1:9" ht="12.95" customHeight="1">
      <c r="A117" s="5"/>
      <c r="B117" s="14"/>
      <c r="C117" s="31"/>
      <c r="D117" s="31"/>
      <c r="E117" s="31"/>
      <c r="F117" s="32"/>
      <c r="G117" s="32"/>
      <c r="H117" s="32"/>
      <c r="I117" s="17"/>
    </row>
    <row r="118" spans="1:9" ht="12.95" customHeight="1">
      <c r="A118" s="5"/>
      <c r="B118" s="29" t="s">
        <v>168</v>
      </c>
      <c r="C118" s="30"/>
      <c r="D118" s="30"/>
      <c r="E118" s="30"/>
      <c r="F118" s="34" t="s">
        <v>167</v>
      </c>
      <c r="G118" s="34" t="s">
        <v>167</v>
      </c>
      <c r="H118" s="34"/>
      <c r="I118" s="28"/>
    </row>
    <row r="119" spans="1:9" ht="12.95" customHeight="1">
      <c r="A119" s="5"/>
      <c r="B119" s="29" t="s">
        <v>175</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168</v>
      </c>
      <c r="C121" s="30"/>
      <c r="D121" s="30"/>
      <c r="E121" s="30"/>
      <c r="F121" s="34" t="s">
        <v>167</v>
      </c>
      <c r="G121" s="34" t="s">
        <v>167</v>
      </c>
      <c r="H121" s="34"/>
      <c r="I121" s="28"/>
    </row>
    <row r="122" spans="1:9" ht="12.95" customHeight="1">
      <c r="A122" s="5"/>
      <c r="B122" s="29" t="s">
        <v>192</v>
      </c>
      <c r="C122" s="37"/>
      <c r="D122" s="2"/>
      <c r="E122" s="30"/>
      <c r="F122" s="38">
        <v>897.11</v>
      </c>
      <c r="G122" s="26">
        <v>1.9599999999999999E-2</v>
      </c>
      <c r="H122" s="27"/>
      <c r="I122" s="28"/>
    </row>
    <row r="123" spans="1:9" ht="12.95" customHeight="1" thickBot="1">
      <c r="A123" s="5"/>
      <c r="B123" s="39" t="s">
        <v>193</v>
      </c>
      <c r="C123" s="40"/>
      <c r="D123" s="40"/>
      <c r="E123" s="40"/>
      <c r="F123" s="41">
        <v>45541.79</v>
      </c>
      <c r="G123" s="42">
        <v>1</v>
      </c>
      <c r="H123" s="43"/>
      <c r="I123" s="44"/>
    </row>
    <row r="124" spans="1:9" ht="12.95" customHeight="1">
      <c r="A124" s="5"/>
      <c r="B124" s="344"/>
      <c r="C124" s="344"/>
      <c r="D124" s="344"/>
      <c r="E124" s="344"/>
      <c r="F124" s="344"/>
      <c r="G124" s="344"/>
      <c r="H124" s="344"/>
      <c r="I124" s="344"/>
    </row>
    <row r="125" spans="1:9" ht="12.95" customHeight="1">
      <c r="A125" s="5"/>
      <c r="B125" s="4"/>
      <c r="C125" s="345"/>
      <c r="D125" s="345"/>
      <c r="E125" s="345"/>
      <c r="F125" s="5"/>
      <c r="G125" s="5"/>
      <c r="H125" s="5"/>
      <c r="I125" s="5"/>
    </row>
    <row r="126" spans="1:9" ht="12.95" customHeight="1">
      <c r="A126" s="5"/>
      <c r="B126" s="4"/>
      <c r="C126" s="345"/>
      <c r="D126" s="345"/>
      <c r="E126" s="345"/>
      <c r="F126" s="5"/>
      <c r="G126" s="5"/>
      <c r="H126" s="5"/>
      <c r="I126" s="5"/>
    </row>
    <row r="127" spans="1:9" ht="12.95" customHeight="1">
      <c r="A127" s="5"/>
      <c r="B127" s="346"/>
      <c r="C127" s="346"/>
      <c r="D127" s="346"/>
      <c r="E127" s="346"/>
      <c r="F127" s="346"/>
      <c r="G127" s="346"/>
      <c r="H127" s="346"/>
      <c r="I127" s="346"/>
    </row>
    <row r="128" spans="1:9" ht="12.95" customHeight="1">
      <c r="A128" s="5"/>
      <c r="B128" s="346" t="s">
        <v>199</v>
      </c>
      <c r="C128" s="346"/>
      <c r="D128" s="346"/>
      <c r="E128" s="346"/>
      <c r="F128" s="346"/>
      <c r="G128" s="346"/>
      <c r="H128" s="346"/>
      <c r="I128" s="346"/>
    </row>
    <row r="129" spans="1:9" ht="12.95" customHeight="1">
      <c r="A129" s="5"/>
      <c r="B129" s="344" t="s">
        <v>200</v>
      </c>
      <c r="C129" s="344"/>
      <c r="D129" s="344"/>
      <c r="E129" s="344"/>
      <c r="F129" s="344"/>
      <c r="G129" s="344"/>
      <c r="H129" s="344"/>
      <c r="I129" s="344"/>
    </row>
    <row r="130" spans="1:9" ht="12.95" customHeight="1">
      <c r="A130" s="5"/>
      <c r="B130" s="344" t="s">
        <v>201</v>
      </c>
      <c r="C130" s="344"/>
      <c r="D130" s="344"/>
      <c r="E130" s="344"/>
      <c r="F130" s="344"/>
      <c r="G130" s="344"/>
      <c r="H130" s="344"/>
      <c r="I130" s="344"/>
    </row>
    <row r="131" spans="1:9" ht="12.95" customHeight="1">
      <c r="A131" s="5"/>
      <c r="B131" s="344" t="s">
        <v>202</v>
      </c>
      <c r="C131" s="344"/>
      <c r="D131" s="344"/>
      <c r="E131" s="344"/>
      <c r="F131" s="344"/>
      <c r="G131" s="344"/>
      <c r="H131" s="344"/>
      <c r="I131" s="344"/>
    </row>
    <row r="132" spans="1:9" ht="12.95" customHeight="1">
      <c r="A132" s="5"/>
      <c r="B132" s="344" t="s">
        <v>203</v>
      </c>
      <c r="C132" s="344"/>
      <c r="D132" s="344"/>
      <c r="E132" s="344"/>
      <c r="F132" s="344"/>
      <c r="G132" s="344"/>
      <c r="H132" s="344"/>
      <c r="I132" s="344"/>
    </row>
    <row r="133" spans="1:9" ht="12.95" customHeight="1">
      <c r="A133" s="5"/>
      <c r="B133" s="344" t="s">
        <v>204</v>
      </c>
      <c r="C133" s="344"/>
      <c r="D133" s="344"/>
      <c r="E133" s="344"/>
      <c r="F133" s="344"/>
      <c r="G133" s="344"/>
      <c r="H133" s="344"/>
      <c r="I133" s="344"/>
    </row>
    <row r="134" spans="1:9" ht="12.95" customHeight="1">
      <c r="A134" s="5"/>
      <c r="B134" s="344" t="s">
        <v>205</v>
      </c>
      <c r="C134" s="344"/>
      <c r="D134" s="344"/>
      <c r="E134" s="344"/>
      <c r="F134" s="344"/>
      <c r="G134" s="344"/>
      <c r="H134" s="344"/>
      <c r="I134" s="344"/>
    </row>
    <row r="135" spans="1:9" ht="13.15" customHeight="1">
      <c r="A135" s="5"/>
      <c r="B135" s="45"/>
      <c r="C135" s="45"/>
      <c r="D135" s="45"/>
      <c r="E135" s="45"/>
      <c r="F135" s="45"/>
      <c r="G135" s="45"/>
      <c r="H135" s="45"/>
      <c r="I135" s="45"/>
    </row>
    <row r="136" spans="1:9" ht="13.15" customHeight="1">
      <c r="A136" s="5"/>
      <c r="B136" s="45"/>
      <c r="C136" s="45"/>
      <c r="D136" s="45"/>
      <c r="E136" s="45"/>
      <c r="F136" s="45"/>
      <c r="G136" s="45"/>
      <c r="H136" s="45"/>
      <c r="I136" s="45"/>
    </row>
    <row r="137" spans="1:9" ht="13.15" customHeight="1" thickBot="1">
      <c r="A137" s="5"/>
      <c r="B137" s="346"/>
      <c r="C137" s="346"/>
      <c r="D137" s="346"/>
      <c r="E137" s="346"/>
      <c r="F137" s="346"/>
      <c r="G137" s="346"/>
      <c r="H137" s="346"/>
      <c r="I137" s="346"/>
    </row>
    <row r="138" spans="1:9">
      <c r="B138" s="51" t="s">
        <v>206</v>
      </c>
      <c r="C138" s="52"/>
      <c r="D138" s="52"/>
      <c r="E138" s="52"/>
      <c r="F138" s="53"/>
      <c r="G138" s="54"/>
      <c r="H138" s="54"/>
      <c r="I138" s="55"/>
    </row>
    <row r="139" spans="1:9" ht="15.75" thickBot="1">
      <c r="B139" s="56" t="s">
        <v>207</v>
      </c>
      <c r="C139" s="57"/>
      <c r="D139" s="57"/>
      <c r="E139" s="58"/>
      <c r="F139" s="58"/>
      <c r="G139" s="57"/>
      <c r="H139" s="57"/>
      <c r="I139" s="59"/>
    </row>
    <row r="140" spans="1:9" ht="24">
      <c r="B140" s="342" t="s">
        <v>208</v>
      </c>
      <c r="C140" s="342" t="s">
        <v>209</v>
      </c>
      <c r="D140" s="60" t="s">
        <v>210</v>
      </c>
      <c r="E140" s="60" t="s">
        <v>210</v>
      </c>
      <c r="F140" s="60" t="s">
        <v>211</v>
      </c>
      <c r="G140" s="57"/>
      <c r="H140" s="57"/>
      <c r="I140" s="59"/>
    </row>
    <row r="141" spans="1:9" ht="15.75" thickBot="1">
      <c r="B141" s="343"/>
      <c r="C141" s="343"/>
      <c r="D141" s="61" t="s">
        <v>212</v>
      </c>
      <c r="E141" s="61" t="s">
        <v>213</v>
      </c>
      <c r="F141" s="61" t="s">
        <v>212</v>
      </c>
      <c r="G141" s="57"/>
      <c r="H141" s="57"/>
      <c r="I141" s="59"/>
    </row>
    <row r="142" spans="1:9" ht="15.75" thickBot="1">
      <c r="B142" s="62" t="s">
        <v>167</v>
      </c>
      <c r="C142" s="62" t="s">
        <v>167</v>
      </c>
      <c r="D142" s="62" t="s">
        <v>167</v>
      </c>
      <c r="E142" s="62" t="s">
        <v>167</v>
      </c>
      <c r="F142" s="62" t="s">
        <v>167</v>
      </c>
      <c r="G142" s="57"/>
      <c r="H142" s="57"/>
      <c r="I142" s="59"/>
    </row>
    <row r="143" spans="1:9">
      <c r="B143" s="56"/>
      <c r="C143" s="57"/>
      <c r="D143" s="58"/>
      <c r="E143" s="58"/>
      <c r="F143" s="57"/>
      <c r="G143" s="57"/>
      <c r="H143" s="57"/>
      <c r="I143" s="59"/>
    </row>
    <row r="144" spans="1:9" ht="15.75" thickBot="1">
      <c r="B144" s="56" t="s">
        <v>214</v>
      </c>
      <c r="C144" s="57"/>
      <c r="D144" s="58"/>
      <c r="E144" s="58"/>
      <c r="F144" s="57"/>
      <c r="G144" s="57"/>
      <c r="H144" s="57"/>
      <c r="I144" s="59"/>
    </row>
    <row r="145" spans="2:9">
      <c r="B145" s="63" t="s">
        <v>215</v>
      </c>
      <c r="C145" s="64"/>
      <c r="D145" s="65">
        <v>21.892700000000001</v>
      </c>
      <c r="E145" s="66"/>
      <c r="F145" s="57"/>
      <c r="G145" s="57"/>
      <c r="H145" s="57"/>
      <c r="I145" s="59"/>
    </row>
    <row r="146" spans="2:9">
      <c r="B146" s="67" t="s">
        <v>216</v>
      </c>
      <c r="C146" s="68"/>
      <c r="D146" s="69">
        <v>25.013500000000001</v>
      </c>
      <c r="E146" s="66"/>
      <c r="F146" s="57"/>
      <c r="G146" s="57"/>
      <c r="H146" s="57"/>
      <c r="I146" s="59"/>
    </row>
    <row r="147" spans="2:9">
      <c r="B147" s="67" t="s">
        <v>217</v>
      </c>
      <c r="C147" s="68"/>
      <c r="D147" s="69">
        <v>25.253299999999999</v>
      </c>
      <c r="E147" s="66"/>
      <c r="F147" s="57"/>
      <c r="G147" s="57"/>
      <c r="H147" s="57"/>
      <c r="I147" s="59"/>
    </row>
    <row r="148" spans="2:9" ht="15.75" thickBot="1">
      <c r="B148" s="70" t="s">
        <v>218</v>
      </c>
      <c r="C148" s="71"/>
      <c r="D148" s="72">
        <v>28.543900000000001</v>
      </c>
      <c r="E148" s="66"/>
      <c r="F148" s="57"/>
      <c r="G148" s="57"/>
      <c r="H148" s="57"/>
      <c r="I148" s="59"/>
    </row>
    <row r="149" spans="2:9">
      <c r="B149" s="73"/>
      <c r="C149" s="74"/>
      <c r="D149" s="75"/>
      <c r="E149" s="66"/>
      <c r="F149" s="57"/>
      <c r="G149" s="57"/>
      <c r="H149" s="57"/>
      <c r="I149" s="59"/>
    </row>
    <row r="150" spans="2:9" ht="15.75" thickBot="1">
      <c r="B150" s="56" t="s">
        <v>219</v>
      </c>
      <c r="C150" s="57"/>
      <c r="D150" s="66"/>
      <c r="E150" s="66"/>
      <c r="F150" s="57"/>
      <c r="G150" s="57"/>
      <c r="H150" s="57"/>
      <c r="I150" s="59"/>
    </row>
    <row r="151" spans="2:9">
      <c r="B151" s="63" t="s">
        <v>215</v>
      </c>
      <c r="C151" s="64"/>
      <c r="D151" s="65">
        <v>22.022600000000001</v>
      </c>
      <c r="E151" s="66"/>
      <c r="F151" s="57"/>
      <c r="G151" s="57"/>
      <c r="H151" s="57"/>
      <c r="I151" s="59"/>
    </row>
    <row r="152" spans="2:9">
      <c r="B152" s="67" t="s">
        <v>216</v>
      </c>
      <c r="C152" s="68"/>
      <c r="D152" s="69">
        <v>25.161899999999999</v>
      </c>
      <c r="E152" s="66"/>
      <c r="F152" s="57"/>
      <c r="G152" s="57"/>
      <c r="H152" s="57"/>
      <c r="I152" s="59"/>
    </row>
    <row r="153" spans="2:9">
      <c r="B153" s="67" t="s">
        <v>217</v>
      </c>
      <c r="C153" s="68"/>
      <c r="D153" s="69">
        <v>25.4392</v>
      </c>
      <c r="E153" s="66"/>
      <c r="F153" s="57"/>
      <c r="G153" s="57"/>
      <c r="H153" s="57"/>
      <c r="I153" s="59"/>
    </row>
    <row r="154" spans="2:9" ht="15.75" thickBot="1">
      <c r="B154" s="70" t="s">
        <v>218</v>
      </c>
      <c r="C154" s="71"/>
      <c r="D154" s="72">
        <v>28.754000000000001</v>
      </c>
      <c r="E154" s="66"/>
      <c r="F154" s="57"/>
      <c r="G154" s="57"/>
      <c r="H154" s="57"/>
      <c r="I154" s="59"/>
    </row>
    <row r="155" spans="2:9">
      <c r="B155" s="76"/>
      <c r="C155" s="77"/>
      <c r="D155" s="78"/>
      <c r="E155" s="78"/>
      <c r="F155" s="66"/>
      <c r="G155" s="57"/>
      <c r="H155" s="57"/>
      <c r="I155" s="79"/>
    </row>
    <row r="156" spans="2:9">
      <c r="B156" s="56" t="s">
        <v>220</v>
      </c>
      <c r="C156" s="57"/>
      <c r="D156" s="78"/>
      <c r="E156" s="78"/>
      <c r="F156" s="58" t="s">
        <v>222</v>
      </c>
      <c r="G156" s="57"/>
      <c r="H156" s="57"/>
      <c r="I156" s="79"/>
    </row>
    <row r="157" spans="2:9">
      <c r="B157" s="56" t="s">
        <v>221</v>
      </c>
      <c r="C157" s="57"/>
      <c r="D157" s="78"/>
      <c r="E157" s="78"/>
      <c r="F157" s="58" t="s">
        <v>222</v>
      </c>
      <c r="G157" s="57"/>
      <c r="H157" s="57"/>
      <c r="I157" s="79"/>
    </row>
    <row r="158" spans="2:9">
      <c r="B158" s="56" t="s">
        <v>223</v>
      </c>
      <c r="C158" s="57"/>
      <c r="D158" s="78"/>
      <c r="E158" s="78"/>
      <c r="F158" s="81" t="s">
        <v>1293</v>
      </c>
      <c r="G158" s="57"/>
      <c r="H158" s="57"/>
      <c r="I158" s="79"/>
    </row>
    <row r="159" spans="2:9">
      <c r="B159" s="56" t="s">
        <v>686</v>
      </c>
      <c r="C159" s="57"/>
      <c r="D159" s="78"/>
      <c r="E159" s="78"/>
      <c r="F159" s="58"/>
      <c r="G159" s="82"/>
      <c r="H159" s="57"/>
      <c r="I159" s="79"/>
    </row>
    <row r="160" spans="2:9" ht="24.75">
      <c r="B160" s="83" t="s">
        <v>225</v>
      </c>
      <c r="C160" s="84" t="s">
        <v>226</v>
      </c>
      <c r="D160" s="84" t="s">
        <v>227</v>
      </c>
      <c r="E160" s="78"/>
      <c r="F160" s="58"/>
      <c r="G160" s="82"/>
      <c r="H160" s="57"/>
      <c r="I160" s="79"/>
    </row>
    <row r="161" spans="2:9">
      <c r="B161" s="85" t="s">
        <v>228</v>
      </c>
      <c r="C161" s="86">
        <v>0</v>
      </c>
      <c r="D161" s="86">
        <v>0</v>
      </c>
      <c r="E161" s="78"/>
      <c r="F161" s="58"/>
      <c r="G161" s="82"/>
      <c r="H161" s="57"/>
      <c r="I161" s="79"/>
    </row>
    <row r="162" spans="2:9">
      <c r="B162" s="87" t="s">
        <v>229</v>
      </c>
      <c r="C162" s="86">
        <v>0</v>
      </c>
      <c r="D162" s="86">
        <v>0</v>
      </c>
      <c r="E162" s="78"/>
      <c r="F162" s="58"/>
      <c r="G162" s="82"/>
      <c r="H162" s="57"/>
      <c r="I162" s="79"/>
    </row>
    <row r="163" spans="2:9">
      <c r="B163" s="56"/>
      <c r="C163" s="57"/>
      <c r="D163" s="78"/>
      <c r="E163" s="78"/>
      <c r="F163" s="58"/>
      <c r="G163" s="82"/>
      <c r="H163" s="57"/>
      <c r="I163" s="79"/>
    </row>
    <row r="164" spans="2:9">
      <c r="B164" s="56" t="s">
        <v>424</v>
      </c>
      <c r="C164" s="57"/>
      <c r="D164" s="78"/>
      <c r="E164" s="78"/>
      <c r="F164" s="58" t="s">
        <v>222</v>
      </c>
      <c r="G164" s="82"/>
      <c r="H164" s="57"/>
      <c r="I164" s="79"/>
    </row>
    <row r="165" spans="2:9">
      <c r="B165" s="349" t="s">
        <v>1371</v>
      </c>
      <c r="C165" s="350"/>
      <c r="D165" s="350"/>
      <c r="E165" s="78"/>
      <c r="F165" s="347" t="s">
        <v>222</v>
      </c>
      <c r="G165" s="88"/>
      <c r="H165" s="89"/>
      <c r="I165" s="79"/>
    </row>
    <row r="166" spans="2:9" ht="33" customHeight="1">
      <c r="B166" s="349"/>
      <c r="C166" s="350"/>
      <c r="D166" s="350"/>
      <c r="E166" s="78"/>
      <c r="F166" s="347"/>
      <c r="G166" s="57"/>
      <c r="H166" s="57"/>
      <c r="I166" s="79"/>
    </row>
    <row r="167" spans="2:9">
      <c r="B167" s="56" t="s">
        <v>741</v>
      </c>
      <c r="C167" s="57"/>
      <c r="D167" s="78"/>
      <c r="E167" s="78"/>
      <c r="F167" s="58" t="s">
        <v>222</v>
      </c>
      <c r="G167" s="78"/>
      <c r="H167" s="57"/>
      <c r="I167" s="79"/>
    </row>
    <row r="168" spans="2:9">
      <c r="B168" s="56" t="s">
        <v>742</v>
      </c>
      <c r="C168" s="57"/>
      <c r="D168" s="78"/>
      <c r="E168" s="78"/>
      <c r="F168" s="58" t="s">
        <v>222</v>
      </c>
      <c r="G168" s="57"/>
      <c r="H168" s="57"/>
      <c r="I168" s="79"/>
    </row>
    <row r="169" spans="2:9">
      <c r="B169" s="56"/>
      <c r="I169" s="90"/>
    </row>
    <row r="170" spans="2:9">
      <c r="B170" s="56" t="s">
        <v>248</v>
      </c>
      <c r="I170" s="90"/>
    </row>
    <row r="171" spans="2:9">
      <c r="B171" s="91"/>
      <c r="I171" s="90"/>
    </row>
    <row r="172" spans="2:9" ht="15.75" thickBot="1">
      <c r="B172" s="112"/>
      <c r="C172" s="113"/>
      <c r="D172" s="113"/>
      <c r="E172" s="113"/>
      <c r="F172" s="113"/>
      <c r="G172" s="113"/>
      <c r="H172" s="113"/>
      <c r="I172" s="114"/>
    </row>
    <row r="175" spans="2:9" ht="60">
      <c r="B175" s="235" t="s">
        <v>1355</v>
      </c>
    </row>
    <row r="185" spans="2:2">
      <c r="B185" s="236" t="s">
        <v>1328</v>
      </c>
    </row>
    <row r="186" spans="2:2" ht="15.75">
      <c r="B186" s="237" t="s">
        <v>1346</v>
      </c>
    </row>
    <row r="187" spans="2:2" ht="15.75">
      <c r="B187" s="209" t="s">
        <v>1330</v>
      </c>
    </row>
  </sheetData>
  <mergeCells count="16">
    <mergeCell ref="B140:B141"/>
    <mergeCell ref="C140:C141"/>
    <mergeCell ref="B165:D166"/>
    <mergeCell ref="F165:F166"/>
    <mergeCell ref="B130:I130"/>
    <mergeCell ref="B131:I131"/>
    <mergeCell ref="B132:I132"/>
    <mergeCell ref="B133:I133"/>
    <mergeCell ref="B134:I134"/>
    <mergeCell ref="B137:I137"/>
    <mergeCell ref="B129:I129"/>
    <mergeCell ref="B124:I124"/>
    <mergeCell ref="C125:E125"/>
    <mergeCell ref="C126:E126"/>
    <mergeCell ref="B127:I127"/>
    <mergeCell ref="B128:I128"/>
  </mergeCells>
  <hyperlinks>
    <hyperlink ref="B3" location="ITIELSSTaxSaverFund" display="ITI ELSS Tax Saver Fund" xr:uid="{9EAA4337-2B07-416C-8462-FB3BC7CC188A}"/>
  </hyperlinks>
  <pageMargins left="0" right="0" top="0" bottom="0" header="0" footer="0"/>
  <pageSetup orientation="landscape"/>
  <headerFooter>
    <oddFooter xml:space="preserve">&amp;C_x000D_&amp;1#&amp;"Aptos"&amp;10&amp;K000000  For internal use only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5EBF9-5D45-4837-A7A9-C79429934CF3}">
  <sheetPr codeName="Sheet15">
    <outlinePr summaryBelow="0"/>
  </sheetPr>
  <dimension ref="A1:I235"/>
  <sheetViews>
    <sheetView workbookViewId="0"/>
  </sheetViews>
  <sheetFormatPr defaultRowHeight="15"/>
  <cols>
    <col min="1" max="1" width="10" bestFit="1" customWidth="1"/>
    <col min="2" max="2" width="69.28515625" customWidth="1"/>
    <col min="3" max="3" width="22.28515625" bestFit="1" customWidth="1"/>
    <col min="4" max="4" width="33.28515625" customWidth="1"/>
    <col min="5" max="5" width="16.7109375" customWidth="1"/>
    <col min="6" max="7" width="25" customWidth="1"/>
    <col min="8" max="8" width="16.7109375" customWidth="1"/>
    <col min="9" max="9" width="10.7109375" customWidth="1"/>
    <col min="257" max="257" width="10" bestFit="1" customWidth="1"/>
    <col min="258" max="258" width="69.28515625" customWidth="1"/>
    <col min="259" max="259" width="22.28515625" bestFit="1" customWidth="1"/>
    <col min="260" max="260" width="33.28515625" customWidth="1"/>
    <col min="261" max="261" width="16.7109375" customWidth="1"/>
    <col min="262" max="263" width="25" customWidth="1"/>
    <col min="264" max="264" width="16.7109375" customWidth="1"/>
    <col min="265" max="265" width="10.7109375" customWidth="1"/>
    <col min="513" max="513" width="10" bestFit="1" customWidth="1"/>
    <col min="514" max="514" width="69.28515625" customWidth="1"/>
    <col min="515" max="515" width="22.28515625" bestFit="1" customWidth="1"/>
    <col min="516" max="516" width="33.28515625" customWidth="1"/>
    <col min="517" max="517" width="16.7109375" customWidth="1"/>
    <col min="518" max="519" width="25" customWidth="1"/>
    <col min="520" max="520" width="16.7109375" customWidth="1"/>
    <col min="521" max="521" width="10.7109375" customWidth="1"/>
    <col min="769" max="769" width="10" bestFit="1" customWidth="1"/>
    <col min="770" max="770" width="69.28515625" customWidth="1"/>
    <col min="771" max="771" width="22.28515625" bestFit="1" customWidth="1"/>
    <col min="772" max="772" width="33.28515625" customWidth="1"/>
    <col min="773" max="773" width="16.7109375" customWidth="1"/>
    <col min="774" max="775" width="25" customWidth="1"/>
    <col min="776" max="776" width="16.7109375" customWidth="1"/>
    <col min="777" max="777" width="10.7109375" customWidth="1"/>
    <col min="1025" max="1025" width="10" bestFit="1" customWidth="1"/>
    <col min="1026" max="1026" width="69.28515625" customWidth="1"/>
    <col min="1027" max="1027" width="22.2851562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10" bestFit="1" customWidth="1"/>
    <col min="1282" max="1282" width="69.28515625" customWidth="1"/>
    <col min="1283" max="1283" width="22.2851562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10" bestFit="1" customWidth="1"/>
    <col min="1538" max="1538" width="69.28515625" customWidth="1"/>
    <col min="1539" max="1539" width="22.2851562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10" bestFit="1" customWidth="1"/>
    <col min="1794" max="1794" width="69.28515625" customWidth="1"/>
    <col min="1795" max="1795" width="22.2851562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10" bestFit="1" customWidth="1"/>
    <col min="2050" max="2050" width="69.28515625" customWidth="1"/>
    <col min="2051" max="2051" width="22.2851562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10" bestFit="1" customWidth="1"/>
    <col min="2306" max="2306" width="69.28515625" customWidth="1"/>
    <col min="2307" max="2307" width="22.2851562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10" bestFit="1" customWidth="1"/>
    <col min="2562" max="2562" width="69.28515625" customWidth="1"/>
    <col min="2563" max="2563" width="22.2851562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10" bestFit="1" customWidth="1"/>
    <col min="2818" max="2818" width="69.28515625" customWidth="1"/>
    <col min="2819" max="2819" width="22.2851562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10" bestFit="1" customWidth="1"/>
    <col min="3074" max="3074" width="69.28515625" customWidth="1"/>
    <col min="3075" max="3075" width="22.2851562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10" bestFit="1" customWidth="1"/>
    <col min="3330" max="3330" width="69.28515625" customWidth="1"/>
    <col min="3331" max="3331" width="22.2851562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10" bestFit="1" customWidth="1"/>
    <col min="3586" max="3586" width="69.28515625" customWidth="1"/>
    <col min="3587" max="3587" width="22.2851562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10" bestFit="1" customWidth="1"/>
    <col min="3842" max="3842" width="69.28515625" customWidth="1"/>
    <col min="3843" max="3843" width="22.2851562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10" bestFit="1" customWidth="1"/>
    <col min="4098" max="4098" width="69.28515625" customWidth="1"/>
    <col min="4099" max="4099" width="22.2851562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10" bestFit="1" customWidth="1"/>
    <col min="4354" max="4354" width="69.28515625" customWidth="1"/>
    <col min="4355" max="4355" width="22.2851562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10" bestFit="1" customWidth="1"/>
    <col min="4610" max="4610" width="69.28515625" customWidth="1"/>
    <col min="4611" max="4611" width="22.2851562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10" bestFit="1" customWidth="1"/>
    <col min="4866" max="4866" width="69.28515625" customWidth="1"/>
    <col min="4867" max="4867" width="22.2851562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10" bestFit="1" customWidth="1"/>
    <col min="5122" max="5122" width="69.28515625" customWidth="1"/>
    <col min="5123" max="5123" width="22.2851562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10" bestFit="1" customWidth="1"/>
    <col min="5378" max="5378" width="69.28515625" customWidth="1"/>
    <col min="5379" max="5379" width="22.2851562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10" bestFit="1" customWidth="1"/>
    <col min="5634" max="5634" width="69.28515625" customWidth="1"/>
    <col min="5635" max="5635" width="22.2851562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10" bestFit="1" customWidth="1"/>
    <col min="5890" max="5890" width="69.28515625" customWidth="1"/>
    <col min="5891" max="5891" width="22.2851562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10" bestFit="1" customWidth="1"/>
    <col min="6146" max="6146" width="69.28515625" customWidth="1"/>
    <col min="6147" max="6147" width="22.2851562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10" bestFit="1" customWidth="1"/>
    <col min="6402" max="6402" width="69.28515625" customWidth="1"/>
    <col min="6403" max="6403" width="22.2851562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10" bestFit="1" customWidth="1"/>
    <col min="6658" max="6658" width="69.28515625" customWidth="1"/>
    <col min="6659" max="6659" width="22.2851562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10" bestFit="1" customWidth="1"/>
    <col min="6914" max="6914" width="69.28515625" customWidth="1"/>
    <col min="6915" max="6915" width="22.2851562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10" bestFit="1" customWidth="1"/>
    <col min="7170" max="7170" width="69.28515625" customWidth="1"/>
    <col min="7171" max="7171" width="22.2851562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10" bestFit="1" customWidth="1"/>
    <col min="7426" max="7426" width="69.28515625" customWidth="1"/>
    <col min="7427" max="7427" width="22.2851562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10" bestFit="1" customWidth="1"/>
    <col min="7682" max="7682" width="69.28515625" customWidth="1"/>
    <col min="7683" max="7683" width="22.2851562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10" bestFit="1" customWidth="1"/>
    <col min="7938" max="7938" width="69.28515625" customWidth="1"/>
    <col min="7939" max="7939" width="22.2851562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10" bestFit="1" customWidth="1"/>
    <col min="8194" max="8194" width="69.28515625" customWidth="1"/>
    <col min="8195" max="8195" width="22.2851562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10" bestFit="1" customWidth="1"/>
    <col min="8450" max="8450" width="69.28515625" customWidth="1"/>
    <col min="8451" max="8451" width="22.2851562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10" bestFit="1" customWidth="1"/>
    <col min="8706" max="8706" width="69.28515625" customWidth="1"/>
    <col min="8707" max="8707" width="22.2851562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10" bestFit="1" customWidth="1"/>
    <col min="8962" max="8962" width="69.28515625" customWidth="1"/>
    <col min="8963" max="8963" width="22.2851562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10" bestFit="1" customWidth="1"/>
    <col min="9218" max="9218" width="69.28515625" customWidth="1"/>
    <col min="9219" max="9219" width="22.2851562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10" bestFit="1" customWidth="1"/>
    <col min="9474" max="9474" width="69.28515625" customWidth="1"/>
    <col min="9475" max="9475" width="22.2851562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10" bestFit="1" customWidth="1"/>
    <col min="9730" max="9730" width="69.28515625" customWidth="1"/>
    <col min="9731" max="9731" width="22.2851562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10" bestFit="1" customWidth="1"/>
    <col min="9986" max="9986" width="69.28515625" customWidth="1"/>
    <col min="9987" max="9987" width="22.2851562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10" bestFit="1" customWidth="1"/>
    <col min="10242" max="10242" width="69.28515625" customWidth="1"/>
    <col min="10243" max="10243" width="22.2851562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10" bestFit="1" customWidth="1"/>
    <col min="10498" max="10498" width="69.28515625" customWidth="1"/>
    <col min="10499" max="10499" width="22.2851562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10" bestFit="1" customWidth="1"/>
    <col min="10754" max="10754" width="69.28515625" customWidth="1"/>
    <col min="10755" max="10755" width="22.2851562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10" bestFit="1" customWidth="1"/>
    <col min="11010" max="11010" width="69.28515625" customWidth="1"/>
    <col min="11011" max="11011" width="22.2851562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10" bestFit="1" customWidth="1"/>
    <col min="11266" max="11266" width="69.28515625" customWidth="1"/>
    <col min="11267" max="11267" width="22.2851562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10" bestFit="1" customWidth="1"/>
    <col min="11522" max="11522" width="69.28515625" customWidth="1"/>
    <col min="11523" max="11523" width="22.2851562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10" bestFit="1" customWidth="1"/>
    <col min="11778" max="11778" width="69.28515625" customWidth="1"/>
    <col min="11779" max="11779" width="22.2851562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10" bestFit="1" customWidth="1"/>
    <col min="12034" max="12034" width="69.28515625" customWidth="1"/>
    <col min="12035" max="12035" width="22.2851562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10" bestFit="1" customWidth="1"/>
    <col min="12290" max="12290" width="69.28515625" customWidth="1"/>
    <col min="12291" max="12291" width="22.2851562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10" bestFit="1" customWidth="1"/>
    <col min="12546" max="12546" width="69.28515625" customWidth="1"/>
    <col min="12547" max="12547" width="22.2851562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10" bestFit="1" customWidth="1"/>
    <col min="12802" max="12802" width="69.28515625" customWidth="1"/>
    <col min="12803" max="12803" width="22.2851562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10" bestFit="1" customWidth="1"/>
    <col min="13058" max="13058" width="69.28515625" customWidth="1"/>
    <col min="13059" max="13059" width="22.2851562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10" bestFit="1" customWidth="1"/>
    <col min="13314" max="13314" width="69.28515625" customWidth="1"/>
    <col min="13315" max="13315" width="22.2851562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10" bestFit="1" customWidth="1"/>
    <col min="13570" max="13570" width="69.28515625" customWidth="1"/>
    <col min="13571" max="13571" width="22.2851562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10" bestFit="1" customWidth="1"/>
    <col min="13826" max="13826" width="69.28515625" customWidth="1"/>
    <col min="13827" max="13827" width="22.2851562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10" bestFit="1" customWidth="1"/>
    <col min="14082" max="14082" width="69.28515625" customWidth="1"/>
    <col min="14083" max="14083" width="22.2851562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10" bestFit="1" customWidth="1"/>
    <col min="14338" max="14338" width="69.28515625" customWidth="1"/>
    <col min="14339" max="14339" width="22.2851562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10" bestFit="1" customWidth="1"/>
    <col min="14594" max="14594" width="69.28515625" customWidth="1"/>
    <col min="14595" max="14595" width="22.2851562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10" bestFit="1" customWidth="1"/>
    <col min="14850" max="14850" width="69.28515625" customWidth="1"/>
    <col min="14851" max="14851" width="22.2851562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10" bestFit="1" customWidth="1"/>
    <col min="15106" max="15106" width="69.28515625" customWidth="1"/>
    <col min="15107" max="15107" width="22.2851562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10" bestFit="1" customWidth="1"/>
    <col min="15362" max="15362" width="69.28515625" customWidth="1"/>
    <col min="15363" max="15363" width="22.2851562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10" bestFit="1" customWidth="1"/>
    <col min="15618" max="15618" width="69.28515625" customWidth="1"/>
    <col min="15619" max="15619" width="22.2851562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10" bestFit="1" customWidth="1"/>
    <col min="15874" max="15874" width="69.28515625" customWidth="1"/>
    <col min="15875" max="15875" width="22.2851562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10" bestFit="1" customWidth="1"/>
    <col min="16130" max="16130" width="69.28515625" customWidth="1"/>
    <col min="16131" max="16131" width="22.2851562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c r="B1" s="4"/>
      <c r="C1" s="5"/>
      <c r="D1" s="5"/>
      <c r="E1" s="5"/>
      <c r="F1" s="5"/>
      <c r="G1" s="5"/>
      <c r="H1" s="5"/>
      <c r="I1" s="5"/>
    </row>
    <row r="2" spans="1:9" ht="26.1" customHeight="1">
      <c r="A2" s="5"/>
      <c r="B2" s="6" t="s">
        <v>40</v>
      </c>
      <c r="C2" s="5"/>
      <c r="D2" s="5"/>
      <c r="E2" s="5"/>
      <c r="F2" s="5"/>
      <c r="G2" s="5"/>
      <c r="H2" s="5"/>
      <c r="I2" s="5"/>
    </row>
    <row r="3" spans="1:9" ht="12.95" customHeight="1">
      <c r="A3" s="5"/>
      <c r="B3" s="4" t="s">
        <v>28</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c r="B9" s="19" t="s">
        <v>563</v>
      </c>
      <c r="C9" s="15" t="s">
        <v>564</v>
      </c>
      <c r="D9" s="15" t="s">
        <v>342</v>
      </c>
      <c r="E9" s="20">
        <v>18154</v>
      </c>
      <c r="F9" s="21">
        <v>5841.05</v>
      </c>
      <c r="G9" s="22">
        <v>3.9800000000000002E-2</v>
      </c>
      <c r="H9" s="115"/>
      <c r="I9" s="24"/>
    </row>
    <row r="10" spans="1:9" ht="12.95" customHeight="1">
      <c r="A10" s="18"/>
      <c r="B10" s="19" t="s">
        <v>251</v>
      </c>
      <c r="C10" s="15" t="s">
        <v>252</v>
      </c>
      <c r="D10" s="15" t="s">
        <v>60</v>
      </c>
      <c r="E10" s="20">
        <v>393772</v>
      </c>
      <c r="F10" s="21">
        <v>5652.2</v>
      </c>
      <c r="G10" s="22">
        <v>3.85E-2</v>
      </c>
      <c r="H10" s="115"/>
      <c r="I10" s="24"/>
    </row>
    <row r="11" spans="1:9" ht="12.95" customHeight="1">
      <c r="A11" s="18"/>
      <c r="B11" s="19" t="s">
        <v>58</v>
      </c>
      <c r="C11" s="15" t="s">
        <v>59</v>
      </c>
      <c r="D11" s="15" t="s">
        <v>60</v>
      </c>
      <c r="E11" s="20">
        <v>665295</v>
      </c>
      <c r="F11" s="21">
        <v>4977.3999999999996</v>
      </c>
      <c r="G11" s="22">
        <v>3.39E-2</v>
      </c>
      <c r="H11" s="115"/>
      <c r="I11" s="24"/>
    </row>
    <row r="12" spans="1:9" ht="12.95" customHeight="1">
      <c r="A12" s="18"/>
      <c r="B12" s="19" t="s">
        <v>257</v>
      </c>
      <c r="C12" s="15" t="s">
        <v>258</v>
      </c>
      <c r="D12" s="15" t="s">
        <v>259</v>
      </c>
      <c r="E12" s="20">
        <v>334987</v>
      </c>
      <c r="F12" s="21">
        <v>4380.96</v>
      </c>
      <c r="G12" s="22">
        <v>2.98E-2</v>
      </c>
      <c r="H12" s="115"/>
      <c r="I12" s="24"/>
    </row>
    <row r="13" spans="1:9" ht="12.95" customHeight="1">
      <c r="A13" s="18"/>
      <c r="B13" s="19" t="s">
        <v>1106</v>
      </c>
      <c r="C13" s="15" t="s">
        <v>1107</v>
      </c>
      <c r="D13" s="15" t="s">
        <v>342</v>
      </c>
      <c r="E13" s="20">
        <v>321424</v>
      </c>
      <c r="F13" s="21">
        <v>3635.31</v>
      </c>
      <c r="G13" s="22">
        <v>2.4799999999999999E-2</v>
      </c>
      <c r="H13" s="115"/>
      <c r="I13" s="24"/>
    </row>
    <row r="14" spans="1:9" ht="12.95" customHeight="1">
      <c r="A14" s="18"/>
      <c r="B14" s="19" t="s">
        <v>76</v>
      </c>
      <c r="C14" s="15" t="s">
        <v>77</v>
      </c>
      <c r="D14" s="15" t="s">
        <v>78</v>
      </c>
      <c r="E14" s="20">
        <v>159547</v>
      </c>
      <c r="F14" s="21">
        <v>3146.27</v>
      </c>
      <c r="G14" s="22">
        <v>2.1399999999999999E-2</v>
      </c>
      <c r="H14" s="115"/>
      <c r="I14" s="24"/>
    </row>
    <row r="15" spans="1:9" ht="12.95" customHeight="1">
      <c r="A15" s="18"/>
      <c r="B15" s="19" t="s">
        <v>764</v>
      </c>
      <c r="C15" s="15" t="s">
        <v>765</v>
      </c>
      <c r="D15" s="15" t="s">
        <v>632</v>
      </c>
      <c r="E15" s="20">
        <v>89777</v>
      </c>
      <c r="F15" s="21">
        <v>3044.34</v>
      </c>
      <c r="G15" s="22">
        <v>2.07E-2</v>
      </c>
      <c r="H15" s="115"/>
      <c r="I15" s="24"/>
    </row>
    <row r="16" spans="1:9" ht="12.95" customHeight="1">
      <c r="A16" s="18"/>
      <c r="B16" s="19" t="s">
        <v>1108</v>
      </c>
      <c r="C16" s="15" t="s">
        <v>1109</v>
      </c>
      <c r="D16" s="15" t="s">
        <v>342</v>
      </c>
      <c r="E16" s="20">
        <v>158405</v>
      </c>
      <c r="F16" s="21">
        <v>2863.8</v>
      </c>
      <c r="G16" s="22">
        <v>1.95E-2</v>
      </c>
      <c r="H16" s="115"/>
      <c r="I16" s="24"/>
    </row>
    <row r="17" spans="1:9" ht="12.95" customHeight="1">
      <c r="A17" s="18"/>
      <c r="B17" s="19" t="s">
        <v>420</v>
      </c>
      <c r="C17" s="15" t="s">
        <v>586</v>
      </c>
      <c r="D17" s="15" t="s">
        <v>97</v>
      </c>
      <c r="E17" s="20">
        <v>117424</v>
      </c>
      <c r="F17" s="21">
        <v>2835.79</v>
      </c>
      <c r="G17" s="22">
        <v>1.9300000000000001E-2</v>
      </c>
      <c r="H17" s="115"/>
      <c r="I17" s="24"/>
    </row>
    <row r="18" spans="1:9" ht="12.95" customHeight="1">
      <c r="A18" s="18"/>
      <c r="B18" s="19" t="s">
        <v>612</v>
      </c>
      <c r="C18" s="15" t="s">
        <v>613</v>
      </c>
      <c r="D18" s="15" t="s">
        <v>329</v>
      </c>
      <c r="E18" s="20">
        <v>101537</v>
      </c>
      <c r="F18" s="21">
        <v>2733.58</v>
      </c>
      <c r="G18" s="22">
        <v>1.8599999999999998E-2</v>
      </c>
      <c r="H18" s="115"/>
      <c r="I18" s="24"/>
    </row>
    <row r="19" spans="1:9" ht="12.95" customHeight="1">
      <c r="A19" s="18"/>
      <c r="B19" s="19" t="s">
        <v>795</v>
      </c>
      <c r="C19" s="15" t="s">
        <v>796</v>
      </c>
      <c r="D19" s="15" t="s">
        <v>303</v>
      </c>
      <c r="E19" s="20">
        <v>39936</v>
      </c>
      <c r="F19" s="21">
        <v>2693.68</v>
      </c>
      <c r="G19" s="22">
        <v>1.83E-2</v>
      </c>
      <c r="H19" s="115"/>
      <c r="I19" s="24"/>
    </row>
    <row r="20" spans="1:9" ht="12.95" customHeight="1">
      <c r="A20" s="18"/>
      <c r="B20" s="19" t="s">
        <v>54</v>
      </c>
      <c r="C20" s="15" t="s">
        <v>55</v>
      </c>
      <c r="D20" s="15" t="s">
        <v>56</v>
      </c>
      <c r="E20" s="20">
        <v>190837</v>
      </c>
      <c r="F20" s="21">
        <v>2562.94</v>
      </c>
      <c r="G20" s="22">
        <v>1.7500000000000002E-2</v>
      </c>
      <c r="H20" s="115"/>
      <c r="I20" s="24"/>
    </row>
    <row r="21" spans="1:9" ht="12.95" customHeight="1">
      <c r="A21" s="18"/>
      <c r="B21" s="19" t="s">
        <v>760</v>
      </c>
      <c r="C21" s="15" t="s">
        <v>761</v>
      </c>
      <c r="D21" s="15" t="s">
        <v>762</v>
      </c>
      <c r="E21" s="20">
        <v>64973</v>
      </c>
      <c r="F21" s="21">
        <v>2559.2199999999998</v>
      </c>
      <c r="G21" s="22">
        <v>1.7399999999999999E-2</v>
      </c>
      <c r="H21" s="115"/>
      <c r="I21" s="24"/>
    </row>
    <row r="22" spans="1:9" ht="12.95" customHeight="1">
      <c r="A22" s="18"/>
      <c r="B22" s="19" t="s">
        <v>513</v>
      </c>
      <c r="C22" s="15" t="s">
        <v>514</v>
      </c>
      <c r="D22" s="15" t="s">
        <v>319</v>
      </c>
      <c r="E22" s="20">
        <v>291752</v>
      </c>
      <c r="F22" s="21">
        <v>2540.14</v>
      </c>
      <c r="G22" s="22">
        <v>1.7299999999999999E-2</v>
      </c>
      <c r="H22" s="115"/>
      <c r="I22" s="24"/>
    </row>
    <row r="23" spans="1:9" ht="12.95" customHeight="1">
      <c r="A23" s="18"/>
      <c r="B23" s="19" t="s">
        <v>274</v>
      </c>
      <c r="C23" s="15" t="s">
        <v>275</v>
      </c>
      <c r="D23" s="15" t="s">
        <v>60</v>
      </c>
      <c r="E23" s="20">
        <v>226356</v>
      </c>
      <c r="F23" s="21">
        <v>2325.58</v>
      </c>
      <c r="G23" s="22">
        <v>1.5800000000000002E-2</v>
      </c>
      <c r="H23" s="115"/>
      <c r="I23" s="24"/>
    </row>
    <row r="24" spans="1:9" ht="12.95" customHeight="1">
      <c r="A24" s="18"/>
      <c r="B24" s="19" t="s">
        <v>261</v>
      </c>
      <c r="C24" s="15" t="s">
        <v>262</v>
      </c>
      <c r="D24" s="15" t="s">
        <v>97</v>
      </c>
      <c r="E24" s="20">
        <v>112974</v>
      </c>
      <c r="F24" s="21">
        <v>2213.9499999999998</v>
      </c>
      <c r="G24" s="22">
        <v>1.5100000000000001E-2</v>
      </c>
      <c r="H24" s="115"/>
      <c r="I24" s="24"/>
    </row>
    <row r="25" spans="1:9" ht="12.95" customHeight="1">
      <c r="A25" s="18"/>
      <c r="B25" s="19" t="s">
        <v>295</v>
      </c>
      <c r="C25" s="15" t="s">
        <v>296</v>
      </c>
      <c r="D25" s="15" t="s">
        <v>142</v>
      </c>
      <c r="E25" s="20">
        <v>44652</v>
      </c>
      <c r="F25" s="21">
        <v>2176.87</v>
      </c>
      <c r="G25" s="22">
        <v>1.4800000000000001E-2</v>
      </c>
      <c r="H25" s="115"/>
      <c r="I25" s="24"/>
    </row>
    <row r="26" spans="1:9" ht="12.95" customHeight="1">
      <c r="A26" s="18"/>
      <c r="B26" s="19" t="s">
        <v>598</v>
      </c>
      <c r="C26" s="15" t="s">
        <v>599</v>
      </c>
      <c r="D26" s="15" t="s">
        <v>303</v>
      </c>
      <c r="E26" s="20">
        <v>11638</v>
      </c>
      <c r="F26" s="21">
        <v>2140.34</v>
      </c>
      <c r="G26" s="22">
        <v>1.46E-2</v>
      </c>
      <c r="H26" s="115"/>
      <c r="I26" s="24"/>
    </row>
    <row r="27" spans="1:9" ht="12.95" customHeight="1">
      <c r="A27" s="18"/>
      <c r="B27" s="19" t="s">
        <v>314</v>
      </c>
      <c r="C27" s="15" t="s">
        <v>315</v>
      </c>
      <c r="D27" s="15" t="s">
        <v>272</v>
      </c>
      <c r="E27" s="20">
        <v>49166</v>
      </c>
      <c r="F27" s="21">
        <v>2120.58</v>
      </c>
      <c r="G27" s="22">
        <v>1.44E-2</v>
      </c>
      <c r="H27" s="115"/>
      <c r="I27" s="24"/>
    </row>
    <row r="28" spans="1:9" ht="12.95" customHeight="1">
      <c r="A28" s="18"/>
      <c r="B28" s="19" t="s">
        <v>321</v>
      </c>
      <c r="C28" s="15" t="s">
        <v>322</v>
      </c>
      <c r="D28" s="15" t="s">
        <v>60</v>
      </c>
      <c r="E28" s="20">
        <v>2500749</v>
      </c>
      <c r="F28" s="21">
        <v>2117.63</v>
      </c>
      <c r="G28" s="22">
        <v>1.44E-2</v>
      </c>
      <c r="H28" s="115"/>
      <c r="I28" s="24"/>
    </row>
    <row r="29" spans="1:9" ht="12.95" customHeight="1">
      <c r="A29" s="18"/>
      <c r="B29" s="19" t="s">
        <v>1008</v>
      </c>
      <c r="C29" s="15" t="s">
        <v>1009</v>
      </c>
      <c r="D29" s="15" t="s">
        <v>60</v>
      </c>
      <c r="E29" s="20">
        <v>602957</v>
      </c>
      <c r="F29" s="21">
        <v>2064.83</v>
      </c>
      <c r="G29" s="22">
        <v>1.41E-2</v>
      </c>
      <c r="H29" s="115"/>
      <c r="I29" s="24"/>
    </row>
    <row r="30" spans="1:9" ht="12.95" customHeight="1">
      <c r="A30" s="18"/>
      <c r="B30" s="19" t="s">
        <v>301</v>
      </c>
      <c r="C30" s="15" t="s">
        <v>302</v>
      </c>
      <c r="D30" s="15" t="s">
        <v>303</v>
      </c>
      <c r="E30" s="20">
        <v>46139</v>
      </c>
      <c r="F30" s="21">
        <v>2014.8</v>
      </c>
      <c r="G30" s="22">
        <v>1.37E-2</v>
      </c>
      <c r="H30" s="115"/>
      <c r="I30" s="24"/>
    </row>
    <row r="31" spans="1:9" ht="12.95" customHeight="1">
      <c r="A31" s="18"/>
      <c r="B31" s="19" t="s">
        <v>801</v>
      </c>
      <c r="C31" s="15" t="s">
        <v>802</v>
      </c>
      <c r="D31" s="15" t="s">
        <v>97</v>
      </c>
      <c r="E31" s="20">
        <v>99957</v>
      </c>
      <c r="F31" s="21">
        <v>1989.64</v>
      </c>
      <c r="G31" s="22">
        <v>1.3599999999999999E-2</v>
      </c>
      <c r="H31" s="115"/>
      <c r="I31" s="24"/>
    </row>
    <row r="32" spans="1:9" ht="12.95" customHeight="1">
      <c r="A32" s="18"/>
      <c r="B32" s="19" t="s">
        <v>774</v>
      </c>
      <c r="C32" s="15" t="s">
        <v>775</v>
      </c>
      <c r="D32" s="15" t="s">
        <v>97</v>
      </c>
      <c r="E32" s="20">
        <v>151060</v>
      </c>
      <c r="F32" s="21">
        <v>1986.59</v>
      </c>
      <c r="G32" s="22">
        <v>1.35E-2</v>
      </c>
      <c r="H32" s="115"/>
      <c r="I32" s="24"/>
    </row>
    <row r="33" spans="1:9" ht="12.95" customHeight="1">
      <c r="A33" s="18"/>
      <c r="B33" s="19" t="s">
        <v>281</v>
      </c>
      <c r="C33" s="15" t="s">
        <v>282</v>
      </c>
      <c r="D33" s="15" t="s">
        <v>60</v>
      </c>
      <c r="E33" s="20">
        <v>158124</v>
      </c>
      <c r="F33" s="21">
        <v>1944.13</v>
      </c>
      <c r="G33" s="22">
        <v>1.32E-2</v>
      </c>
      <c r="H33" s="115"/>
      <c r="I33" s="24"/>
    </row>
    <row r="34" spans="1:9" ht="12.95" customHeight="1">
      <c r="A34" s="18"/>
      <c r="B34" s="19" t="s">
        <v>1110</v>
      </c>
      <c r="C34" s="15" t="s">
        <v>1111</v>
      </c>
      <c r="D34" s="15" t="s">
        <v>279</v>
      </c>
      <c r="E34" s="20">
        <v>4809</v>
      </c>
      <c r="F34" s="21">
        <v>1941.63</v>
      </c>
      <c r="G34" s="22">
        <v>1.32E-2</v>
      </c>
      <c r="H34" s="115"/>
      <c r="I34" s="24"/>
    </row>
    <row r="35" spans="1:9" ht="12.95" customHeight="1">
      <c r="A35" s="18"/>
      <c r="B35" s="19" t="s">
        <v>88</v>
      </c>
      <c r="C35" s="15" t="s">
        <v>89</v>
      </c>
      <c r="D35" s="15" t="s">
        <v>90</v>
      </c>
      <c r="E35" s="20">
        <v>640594</v>
      </c>
      <c r="F35" s="21">
        <v>1937.48</v>
      </c>
      <c r="G35" s="22">
        <v>1.32E-2</v>
      </c>
      <c r="H35" s="115"/>
      <c r="I35" s="24"/>
    </row>
    <row r="36" spans="1:9" ht="12.95" customHeight="1">
      <c r="A36" s="18"/>
      <c r="B36" s="19" t="s">
        <v>1032</v>
      </c>
      <c r="C36" s="15" t="s">
        <v>1033</v>
      </c>
      <c r="D36" s="15" t="s">
        <v>342</v>
      </c>
      <c r="E36" s="20">
        <v>44951</v>
      </c>
      <c r="F36" s="21">
        <v>1935.59</v>
      </c>
      <c r="G36" s="22">
        <v>1.32E-2</v>
      </c>
      <c r="H36" s="115"/>
      <c r="I36" s="24"/>
    </row>
    <row r="37" spans="1:9" ht="12.95" customHeight="1">
      <c r="A37" s="18"/>
      <c r="B37" s="19" t="s">
        <v>494</v>
      </c>
      <c r="C37" s="15" t="s">
        <v>495</v>
      </c>
      <c r="D37" s="15" t="s">
        <v>496</v>
      </c>
      <c r="E37" s="20">
        <v>256323</v>
      </c>
      <c r="F37" s="21">
        <v>1893.07</v>
      </c>
      <c r="G37" s="22">
        <v>1.29E-2</v>
      </c>
      <c r="H37" s="115"/>
      <c r="I37" s="24"/>
    </row>
    <row r="38" spans="1:9" ht="12.95" customHeight="1">
      <c r="A38" s="18"/>
      <c r="B38" s="19" t="s">
        <v>894</v>
      </c>
      <c r="C38" s="15" t="s">
        <v>895</v>
      </c>
      <c r="D38" s="15" t="s">
        <v>104</v>
      </c>
      <c r="E38" s="20">
        <v>76880</v>
      </c>
      <c r="F38" s="21">
        <v>1858.88</v>
      </c>
      <c r="G38" s="22">
        <v>1.2699999999999999E-2</v>
      </c>
      <c r="H38" s="115"/>
      <c r="I38" s="24"/>
    </row>
    <row r="39" spans="1:9" ht="12.95" customHeight="1">
      <c r="A39" s="18"/>
      <c r="B39" s="19" t="s">
        <v>804</v>
      </c>
      <c r="C39" s="15" t="s">
        <v>805</v>
      </c>
      <c r="D39" s="15" t="s">
        <v>104</v>
      </c>
      <c r="E39" s="20">
        <v>79522</v>
      </c>
      <c r="F39" s="21">
        <v>1847.53</v>
      </c>
      <c r="G39" s="22">
        <v>1.26E-2</v>
      </c>
      <c r="H39" s="115"/>
      <c r="I39" s="24"/>
    </row>
    <row r="40" spans="1:9" ht="12.95" customHeight="1">
      <c r="A40" s="18"/>
      <c r="B40" s="19" t="s">
        <v>556</v>
      </c>
      <c r="C40" s="15" t="s">
        <v>557</v>
      </c>
      <c r="D40" s="15" t="s">
        <v>558</v>
      </c>
      <c r="E40" s="20">
        <v>146632</v>
      </c>
      <c r="F40" s="21">
        <v>1837.45</v>
      </c>
      <c r="G40" s="22">
        <v>1.2500000000000001E-2</v>
      </c>
      <c r="H40" s="115"/>
      <c r="I40" s="24"/>
    </row>
    <row r="41" spans="1:9" ht="12.95" customHeight="1">
      <c r="A41" s="18"/>
      <c r="B41" s="19" t="s">
        <v>487</v>
      </c>
      <c r="C41" s="15" t="s">
        <v>488</v>
      </c>
      <c r="D41" s="15" t="s">
        <v>142</v>
      </c>
      <c r="E41" s="20">
        <v>13010</v>
      </c>
      <c r="F41" s="21">
        <v>1827.77</v>
      </c>
      <c r="G41" s="22">
        <v>1.24E-2</v>
      </c>
      <c r="H41" s="115"/>
      <c r="I41" s="24"/>
    </row>
    <row r="42" spans="1:9" ht="12.95" customHeight="1">
      <c r="A42" s="18"/>
      <c r="B42" s="19" t="s">
        <v>308</v>
      </c>
      <c r="C42" s="15" t="s">
        <v>309</v>
      </c>
      <c r="D42" s="15" t="s">
        <v>97</v>
      </c>
      <c r="E42" s="20">
        <v>22646</v>
      </c>
      <c r="F42" s="21">
        <v>1824.36</v>
      </c>
      <c r="G42" s="22">
        <v>1.24E-2</v>
      </c>
      <c r="H42" s="115"/>
      <c r="I42" s="24"/>
    </row>
    <row r="43" spans="1:9" ht="12.95" customHeight="1">
      <c r="A43" s="18"/>
      <c r="B43" s="19" t="s">
        <v>792</v>
      </c>
      <c r="C43" s="15" t="s">
        <v>793</v>
      </c>
      <c r="D43" s="15" t="s">
        <v>350</v>
      </c>
      <c r="E43" s="20">
        <v>76571</v>
      </c>
      <c r="F43" s="21">
        <v>1811.36</v>
      </c>
      <c r="G43" s="22">
        <v>1.23E-2</v>
      </c>
      <c r="H43" s="115"/>
      <c r="I43" s="24"/>
    </row>
    <row r="44" spans="1:9" ht="12.95" customHeight="1">
      <c r="A44" s="18"/>
      <c r="B44" s="19" t="s">
        <v>850</v>
      </c>
      <c r="C44" s="15" t="s">
        <v>851</v>
      </c>
      <c r="D44" s="15" t="s">
        <v>60</v>
      </c>
      <c r="E44" s="20">
        <v>2235286</v>
      </c>
      <c r="F44" s="21">
        <v>1773.25</v>
      </c>
      <c r="G44" s="22">
        <v>1.21E-2</v>
      </c>
      <c r="H44" s="115"/>
      <c r="I44" s="24"/>
    </row>
    <row r="45" spans="1:9" ht="12.95" customHeight="1">
      <c r="A45" s="18"/>
      <c r="B45" s="19" t="s">
        <v>789</v>
      </c>
      <c r="C45" s="15" t="s">
        <v>790</v>
      </c>
      <c r="D45" s="15" t="s">
        <v>68</v>
      </c>
      <c r="E45" s="20">
        <v>9834</v>
      </c>
      <c r="F45" s="21">
        <v>1744.26</v>
      </c>
      <c r="G45" s="22">
        <v>1.1900000000000001E-2</v>
      </c>
      <c r="H45" s="115"/>
      <c r="I45" s="24"/>
    </row>
    <row r="46" spans="1:9" ht="12.95" customHeight="1">
      <c r="A46" s="18"/>
      <c r="B46" s="19" t="s">
        <v>144</v>
      </c>
      <c r="C46" s="15" t="s">
        <v>145</v>
      </c>
      <c r="D46" s="15" t="s">
        <v>118</v>
      </c>
      <c r="E46" s="20">
        <v>115340</v>
      </c>
      <c r="F46" s="21">
        <v>1728.95</v>
      </c>
      <c r="G46" s="22">
        <v>1.18E-2</v>
      </c>
      <c r="H46" s="115"/>
      <c r="I46" s="24"/>
    </row>
    <row r="47" spans="1:9" ht="12.95" customHeight="1">
      <c r="A47" s="18"/>
      <c r="B47" s="19" t="s">
        <v>1113</v>
      </c>
      <c r="C47" s="15" t="s">
        <v>1114</v>
      </c>
      <c r="D47" s="15" t="s">
        <v>142</v>
      </c>
      <c r="E47" s="20">
        <v>139824</v>
      </c>
      <c r="F47" s="21">
        <v>1669.64</v>
      </c>
      <c r="G47" s="22">
        <v>1.14E-2</v>
      </c>
      <c r="H47" s="115"/>
      <c r="I47" s="24"/>
    </row>
    <row r="48" spans="1:9" ht="12.95" customHeight="1">
      <c r="A48" s="18"/>
      <c r="B48" s="19" t="s">
        <v>816</v>
      </c>
      <c r="C48" s="15" t="s">
        <v>817</v>
      </c>
      <c r="D48" s="15" t="s">
        <v>818</v>
      </c>
      <c r="E48" s="20">
        <v>312445</v>
      </c>
      <c r="F48" s="21">
        <v>1651.74</v>
      </c>
      <c r="G48" s="22">
        <v>1.12E-2</v>
      </c>
      <c r="H48" s="115"/>
      <c r="I48" s="24"/>
    </row>
    <row r="49" spans="1:9" ht="12.95" customHeight="1">
      <c r="A49" s="18"/>
      <c r="B49" s="19" t="s">
        <v>786</v>
      </c>
      <c r="C49" s="15" t="s">
        <v>787</v>
      </c>
      <c r="D49" s="15" t="s">
        <v>155</v>
      </c>
      <c r="E49" s="20">
        <v>475062</v>
      </c>
      <c r="F49" s="21">
        <v>1649.65</v>
      </c>
      <c r="G49" s="22">
        <v>1.12E-2</v>
      </c>
      <c r="H49" s="115"/>
      <c r="I49" s="24"/>
    </row>
    <row r="50" spans="1:9" ht="12.95" customHeight="1">
      <c r="A50" s="18"/>
      <c r="B50" s="19" t="s">
        <v>657</v>
      </c>
      <c r="C50" s="15" t="s">
        <v>658</v>
      </c>
      <c r="D50" s="15" t="s">
        <v>60</v>
      </c>
      <c r="E50" s="20">
        <v>422336</v>
      </c>
      <c r="F50" s="21">
        <v>1648.38</v>
      </c>
      <c r="G50" s="22">
        <v>1.12E-2</v>
      </c>
      <c r="H50" s="115"/>
      <c r="I50" s="24"/>
    </row>
    <row r="51" spans="1:9" ht="12.95" customHeight="1">
      <c r="A51" s="18"/>
      <c r="B51" s="19" t="s">
        <v>270</v>
      </c>
      <c r="C51" s="15" t="s">
        <v>271</v>
      </c>
      <c r="D51" s="15" t="s">
        <v>272</v>
      </c>
      <c r="E51" s="20">
        <v>48467</v>
      </c>
      <c r="F51" s="21">
        <v>1647.15</v>
      </c>
      <c r="G51" s="22">
        <v>1.12E-2</v>
      </c>
      <c r="H51" s="115"/>
      <c r="I51" s="24"/>
    </row>
    <row r="52" spans="1:9" ht="12.95" customHeight="1">
      <c r="A52" s="18"/>
      <c r="B52" s="19" t="s">
        <v>70</v>
      </c>
      <c r="C52" s="15" t="s">
        <v>71</v>
      </c>
      <c r="D52" s="15" t="s">
        <v>64</v>
      </c>
      <c r="E52" s="20">
        <v>154355</v>
      </c>
      <c r="F52" s="21">
        <v>1615.63</v>
      </c>
      <c r="G52" s="22">
        <v>1.0999999999999999E-2</v>
      </c>
      <c r="H52" s="115"/>
      <c r="I52" s="24"/>
    </row>
    <row r="53" spans="1:9" ht="12.95" customHeight="1">
      <c r="A53" s="18"/>
      <c r="B53" s="19" t="s">
        <v>324</v>
      </c>
      <c r="C53" s="15" t="s">
        <v>325</v>
      </c>
      <c r="D53" s="15" t="s">
        <v>111</v>
      </c>
      <c r="E53" s="20">
        <v>50302</v>
      </c>
      <c r="F53" s="21">
        <v>1559.76</v>
      </c>
      <c r="G53" s="22">
        <v>1.06E-2</v>
      </c>
      <c r="H53" s="115"/>
      <c r="I53" s="24"/>
    </row>
    <row r="54" spans="1:9" ht="12.95" customHeight="1">
      <c r="A54" s="18"/>
      <c r="B54" s="19" t="s">
        <v>473</v>
      </c>
      <c r="C54" s="15" t="s">
        <v>474</v>
      </c>
      <c r="D54" s="15" t="s">
        <v>104</v>
      </c>
      <c r="E54" s="20">
        <v>57096</v>
      </c>
      <c r="F54" s="21">
        <v>1532.69</v>
      </c>
      <c r="G54" s="22">
        <v>1.04E-2</v>
      </c>
      <c r="H54" s="115"/>
      <c r="I54" s="24"/>
    </row>
    <row r="55" spans="1:9" ht="12.95" customHeight="1">
      <c r="A55" s="18"/>
      <c r="B55" s="19" t="s">
        <v>588</v>
      </c>
      <c r="C55" s="15" t="s">
        <v>589</v>
      </c>
      <c r="D55" s="15" t="s">
        <v>128</v>
      </c>
      <c r="E55" s="20">
        <v>157286</v>
      </c>
      <c r="F55" s="21">
        <v>1532.67</v>
      </c>
      <c r="G55" s="22">
        <v>1.04E-2</v>
      </c>
      <c r="H55" s="115"/>
      <c r="I55" s="24"/>
    </row>
    <row r="56" spans="1:9" ht="12.95" customHeight="1">
      <c r="A56" s="18"/>
      <c r="B56" s="19" t="s">
        <v>348</v>
      </c>
      <c r="C56" s="15" t="s">
        <v>349</v>
      </c>
      <c r="D56" s="15" t="s">
        <v>350</v>
      </c>
      <c r="E56" s="20">
        <v>132188</v>
      </c>
      <c r="F56" s="21">
        <v>1493.86</v>
      </c>
      <c r="G56" s="22">
        <v>1.0200000000000001E-2</v>
      </c>
      <c r="H56" s="115"/>
      <c r="I56" s="24"/>
    </row>
    <row r="57" spans="1:9" ht="12.95" customHeight="1">
      <c r="A57" s="18"/>
      <c r="B57" s="19" t="s">
        <v>877</v>
      </c>
      <c r="C57" s="15" t="s">
        <v>1115</v>
      </c>
      <c r="D57" s="15" t="s">
        <v>350</v>
      </c>
      <c r="E57" s="20">
        <v>26548</v>
      </c>
      <c r="F57" s="21">
        <v>1473.15</v>
      </c>
      <c r="G57" s="22">
        <v>0.01</v>
      </c>
      <c r="H57" s="115"/>
      <c r="I57" s="24"/>
    </row>
    <row r="58" spans="1:9" ht="12.95" customHeight="1">
      <c r="A58" s="18"/>
      <c r="B58" s="19" t="s">
        <v>504</v>
      </c>
      <c r="C58" s="15" t="s">
        <v>505</v>
      </c>
      <c r="D58" s="15" t="s">
        <v>142</v>
      </c>
      <c r="E58" s="20">
        <v>96476</v>
      </c>
      <c r="F58" s="21">
        <v>1437.97</v>
      </c>
      <c r="G58" s="22">
        <v>9.7999999999999997E-3</v>
      </c>
      <c r="H58" s="115"/>
      <c r="I58" s="24"/>
    </row>
    <row r="59" spans="1:9" ht="12.95" customHeight="1">
      <c r="A59" s="18"/>
      <c r="B59" s="19" t="s">
        <v>373</v>
      </c>
      <c r="C59" s="15" t="s">
        <v>374</v>
      </c>
      <c r="D59" s="15" t="s">
        <v>289</v>
      </c>
      <c r="E59" s="20">
        <v>15906</v>
      </c>
      <c r="F59" s="21">
        <v>1424.7</v>
      </c>
      <c r="G59" s="22">
        <v>9.7000000000000003E-3</v>
      </c>
      <c r="H59" s="115"/>
      <c r="I59" s="24"/>
    </row>
    <row r="60" spans="1:9" ht="12.95" customHeight="1">
      <c r="A60" s="18"/>
      <c r="B60" s="19" t="s">
        <v>826</v>
      </c>
      <c r="C60" s="15" t="s">
        <v>827</v>
      </c>
      <c r="D60" s="15" t="s">
        <v>111</v>
      </c>
      <c r="E60" s="20">
        <v>11925</v>
      </c>
      <c r="F60" s="21">
        <v>1419.43</v>
      </c>
      <c r="G60" s="22">
        <v>9.7000000000000003E-3</v>
      </c>
      <c r="H60" s="115"/>
      <c r="I60" s="24"/>
    </row>
    <row r="61" spans="1:9" ht="12.95" customHeight="1">
      <c r="A61" s="18"/>
      <c r="B61" s="19" t="s">
        <v>1117</v>
      </c>
      <c r="C61" s="15" t="s">
        <v>1118</v>
      </c>
      <c r="D61" s="15" t="s">
        <v>97</v>
      </c>
      <c r="E61" s="20">
        <v>45414</v>
      </c>
      <c r="F61" s="21">
        <v>1410.06</v>
      </c>
      <c r="G61" s="22">
        <v>9.5999999999999992E-3</v>
      </c>
      <c r="H61" s="115"/>
      <c r="I61" s="24"/>
    </row>
    <row r="62" spans="1:9" ht="12.95" customHeight="1">
      <c r="A62" s="18"/>
      <c r="B62" s="19" t="s">
        <v>838</v>
      </c>
      <c r="C62" s="15" t="s">
        <v>839</v>
      </c>
      <c r="D62" s="15" t="s">
        <v>303</v>
      </c>
      <c r="E62" s="20">
        <v>228814</v>
      </c>
      <c r="F62" s="21">
        <v>1403.2</v>
      </c>
      <c r="G62" s="22">
        <v>9.5999999999999992E-3</v>
      </c>
      <c r="H62" s="115"/>
      <c r="I62" s="24"/>
    </row>
    <row r="63" spans="1:9" ht="12.95" customHeight="1">
      <c r="A63" s="18"/>
      <c r="B63" s="19" t="s">
        <v>433</v>
      </c>
      <c r="C63" s="15" t="s">
        <v>434</v>
      </c>
      <c r="D63" s="15" t="s">
        <v>272</v>
      </c>
      <c r="E63" s="20">
        <v>9840</v>
      </c>
      <c r="F63" s="21">
        <v>1400.63</v>
      </c>
      <c r="G63" s="22">
        <v>9.4999999999999998E-3</v>
      </c>
      <c r="H63" s="115"/>
      <c r="I63" s="24"/>
    </row>
    <row r="64" spans="1:9" ht="12.95" customHeight="1">
      <c r="A64" s="18"/>
      <c r="B64" s="19" t="s">
        <v>835</v>
      </c>
      <c r="C64" s="15" t="s">
        <v>836</v>
      </c>
      <c r="D64" s="15" t="s">
        <v>632</v>
      </c>
      <c r="E64" s="20">
        <v>169792</v>
      </c>
      <c r="F64" s="21">
        <v>1373.02</v>
      </c>
      <c r="G64" s="22">
        <v>9.4000000000000004E-3</v>
      </c>
      <c r="H64" s="115"/>
      <c r="I64" s="24"/>
    </row>
    <row r="65" spans="1:9" ht="12.95" customHeight="1">
      <c r="A65" s="18"/>
      <c r="B65" s="19" t="s">
        <v>1120</v>
      </c>
      <c r="C65" s="15" t="s">
        <v>1121</v>
      </c>
      <c r="D65" s="15" t="s">
        <v>342</v>
      </c>
      <c r="E65" s="20">
        <v>119102</v>
      </c>
      <c r="F65" s="21">
        <v>1349.78</v>
      </c>
      <c r="G65" s="22">
        <v>9.1999999999999998E-3</v>
      </c>
      <c r="H65" s="115"/>
      <c r="I65" s="24"/>
    </row>
    <row r="66" spans="1:9" ht="12.95" customHeight="1">
      <c r="A66" s="18"/>
      <c r="B66" s="19" t="s">
        <v>780</v>
      </c>
      <c r="C66" s="15" t="s">
        <v>781</v>
      </c>
      <c r="D66" s="15" t="s">
        <v>128</v>
      </c>
      <c r="E66" s="20">
        <v>295219</v>
      </c>
      <c r="F66" s="21">
        <v>1340.88</v>
      </c>
      <c r="G66" s="22">
        <v>9.1000000000000004E-3</v>
      </c>
      <c r="H66" s="115"/>
      <c r="I66" s="24"/>
    </row>
    <row r="67" spans="1:9" ht="12.95" customHeight="1">
      <c r="A67" s="18"/>
      <c r="B67" s="19" t="s">
        <v>853</v>
      </c>
      <c r="C67" s="15" t="s">
        <v>854</v>
      </c>
      <c r="D67" s="15" t="s">
        <v>279</v>
      </c>
      <c r="E67" s="20">
        <v>1818954</v>
      </c>
      <c r="F67" s="21">
        <v>1337.29</v>
      </c>
      <c r="G67" s="22">
        <v>9.1000000000000004E-3</v>
      </c>
      <c r="H67" s="115"/>
      <c r="I67" s="24"/>
    </row>
    <row r="68" spans="1:9" ht="12.95" customHeight="1">
      <c r="A68" s="18"/>
      <c r="B68" s="19" t="s">
        <v>446</v>
      </c>
      <c r="C68" s="15" t="s">
        <v>447</v>
      </c>
      <c r="D68" s="15" t="s">
        <v>423</v>
      </c>
      <c r="E68" s="20">
        <v>25834</v>
      </c>
      <c r="F68" s="21">
        <v>1335.88</v>
      </c>
      <c r="G68" s="22">
        <v>9.1000000000000004E-3</v>
      </c>
      <c r="H68" s="115"/>
      <c r="I68" s="24"/>
    </row>
    <row r="69" spans="1:9" ht="12.95" customHeight="1">
      <c r="A69" s="18"/>
      <c r="B69" s="19" t="s">
        <v>829</v>
      </c>
      <c r="C69" s="15" t="s">
        <v>830</v>
      </c>
      <c r="D69" s="15" t="s">
        <v>346</v>
      </c>
      <c r="E69" s="20">
        <v>76639</v>
      </c>
      <c r="F69" s="21">
        <v>1238.6400000000001</v>
      </c>
      <c r="G69" s="22">
        <v>8.3999999999999995E-3</v>
      </c>
      <c r="H69" s="115"/>
      <c r="I69" s="24"/>
    </row>
    <row r="70" spans="1:9" ht="12.95" customHeight="1">
      <c r="A70" s="18"/>
      <c r="B70" s="19" t="s">
        <v>123</v>
      </c>
      <c r="C70" s="15" t="s">
        <v>124</v>
      </c>
      <c r="D70" s="15" t="s">
        <v>60</v>
      </c>
      <c r="E70" s="20">
        <v>990559</v>
      </c>
      <c r="F70" s="21">
        <v>1238</v>
      </c>
      <c r="G70" s="22">
        <v>8.3999999999999995E-3</v>
      </c>
      <c r="H70" s="115"/>
      <c r="I70" s="24"/>
    </row>
    <row r="71" spans="1:9" ht="12.95" customHeight="1">
      <c r="A71" s="18"/>
      <c r="B71" s="19" t="s">
        <v>1122</v>
      </c>
      <c r="C71" s="15" t="s">
        <v>1123</v>
      </c>
      <c r="D71" s="15" t="s">
        <v>342</v>
      </c>
      <c r="E71" s="20">
        <v>231743</v>
      </c>
      <c r="F71" s="21">
        <v>1227.31</v>
      </c>
      <c r="G71" s="22">
        <v>8.3999999999999995E-3</v>
      </c>
      <c r="H71" s="115"/>
      <c r="I71" s="24"/>
    </row>
    <row r="72" spans="1:9" ht="12.95" customHeight="1">
      <c r="A72" s="18"/>
      <c r="B72" s="19" t="s">
        <v>1124</v>
      </c>
      <c r="C72" s="15" t="s">
        <v>1125</v>
      </c>
      <c r="D72" s="15" t="s">
        <v>64</v>
      </c>
      <c r="E72" s="20">
        <v>57237</v>
      </c>
      <c r="F72" s="21">
        <v>1161.4000000000001</v>
      </c>
      <c r="G72" s="22">
        <v>7.9000000000000008E-3</v>
      </c>
      <c r="H72" s="115"/>
      <c r="I72" s="24"/>
    </row>
    <row r="73" spans="1:9" ht="12.95" customHeight="1">
      <c r="A73" s="18"/>
      <c r="B73" s="19" t="s">
        <v>150</v>
      </c>
      <c r="C73" s="15" t="s">
        <v>151</v>
      </c>
      <c r="D73" s="15" t="s">
        <v>128</v>
      </c>
      <c r="E73" s="20">
        <v>323399</v>
      </c>
      <c r="F73" s="21">
        <v>1132.06</v>
      </c>
      <c r="G73" s="22">
        <v>7.7000000000000002E-3</v>
      </c>
      <c r="H73" s="115"/>
      <c r="I73" s="24"/>
    </row>
    <row r="74" spans="1:9" ht="12.95" customHeight="1">
      <c r="A74" s="18"/>
      <c r="B74" s="19" t="s">
        <v>1126</v>
      </c>
      <c r="C74" s="15" t="s">
        <v>1127</v>
      </c>
      <c r="D74" s="15" t="s">
        <v>86</v>
      </c>
      <c r="E74" s="20">
        <v>178765</v>
      </c>
      <c r="F74" s="21">
        <v>1107.45</v>
      </c>
      <c r="G74" s="22">
        <v>7.4999999999999997E-3</v>
      </c>
      <c r="H74" s="115"/>
      <c r="I74" s="24"/>
    </row>
    <row r="75" spans="1:9" ht="12.95" customHeight="1">
      <c r="A75" s="18"/>
      <c r="B75" s="19" t="s">
        <v>1128</v>
      </c>
      <c r="C75" s="15" t="s">
        <v>1129</v>
      </c>
      <c r="D75" s="15" t="s">
        <v>342</v>
      </c>
      <c r="E75" s="20">
        <v>174338</v>
      </c>
      <c r="F75" s="21">
        <v>1048.99</v>
      </c>
      <c r="G75" s="22">
        <v>7.1000000000000004E-3</v>
      </c>
      <c r="H75" s="115"/>
      <c r="I75" s="24"/>
    </row>
    <row r="76" spans="1:9" ht="12.95" customHeight="1">
      <c r="A76" s="18"/>
      <c r="B76" s="19" t="s">
        <v>1130</v>
      </c>
      <c r="C76" s="15" t="s">
        <v>1131</v>
      </c>
      <c r="D76" s="15" t="s">
        <v>319</v>
      </c>
      <c r="E76" s="20">
        <v>373243</v>
      </c>
      <c r="F76" s="21">
        <v>826.73</v>
      </c>
      <c r="G76" s="22">
        <v>5.5999999999999999E-3</v>
      </c>
      <c r="H76" s="115"/>
      <c r="I76" s="24"/>
    </row>
    <row r="77" spans="1:9" ht="12.95" customHeight="1">
      <c r="A77" s="18"/>
      <c r="B77" s="19" t="s">
        <v>865</v>
      </c>
      <c r="C77" s="15" t="s">
        <v>866</v>
      </c>
      <c r="D77" s="15" t="s">
        <v>68</v>
      </c>
      <c r="E77" s="20">
        <v>352968</v>
      </c>
      <c r="F77" s="21">
        <v>671.17</v>
      </c>
      <c r="G77" s="22">
        <v>4.5999999999999999E-3</v>
      </c>
      <c r="H77" s="115"/>
      <c r="I77" s="24"/>
    </row>
    <row r="78" spans="1:9" ht="12.95" customHeight="1">
      <c r="A78" s="18"/>
      <c r="B78" s="19" t="s">
        <v>1064</v>
      </c>
      <c r="C78" s="15" t="s">
        <v>1065</v>
      </c>
      <c r="D78" s="15" t="s">
        <v>346</v>
      </c>
      <c r="E78" s="20">
        <v>45075</v>
      </c>
      <c r="F78" s="21">
        <v>618.52</v>
      </c>
      <c r="G78" s="22">
        <v>4.1999999999999997E-3</v>
      </c>
      <c r="H78" s="115"/>
      <c r="I78" s="24"/>
    </row>
    <row r="79" spans="1:9" ht="12.95" customHeight="1">
      <c r="A79" s="18"/>
      <c r="B79" s="19" t="s">
        <v>868</v>
      </c>
      <c r="C79" s="15" t="s">
        <v>869</v>
      </c>
      <c r="D79" s="15" t="s">
        <v>632</v>
      </c>
      <c r="E79" s="20">
        <v>36775</v>
      </c>
      <c r="F79" s="21">
        <v>546.29</v>
      </c>
      <c r="G79" s="22">
        <v>3.7000000000000002E-3</v>
      </c>
      <c r="H79" s="115"/>
      <c r="I79" s="24"/>
    </row>
    <row r="80" spans="1:9" ht="12.95" customHeight="1">
      <c r="A80" s="18"/>
      <c r="B80" s="19" t="s">
        <v>871</v>
      </c>
      <c r="C80" s="15" t="s">
        <v>872</v>
      </c>
      <c r="D80" s="15" t="s">
        <v>342</v>
      </c>
      <c r="E80" s="20">
        <v>88105</v>
      </c>
      <c r="F80" s="21">
        <v>285.43</v>
      </c>
      <c r="G80" s="22">
        <v>1.9E-3</v>
      </c>
      <c r="H80" s="115"/>
      <c r="I80" s="24"/>
    </row>
    <row r="81" spans="1:9" ht="12.95" customHeight="1">
      <c r="A81" s="18"/>
      <c r="B81" s="19" t="s">
        <v>566</v>
      </c>
      <c r="C81" s="15" t="s">
        <v>567</v>
      </c>
      <c r="D81" s="15" t="s">
        <v>272</v>
      </c>
      <c r="E81" s="20">
        <v>223060</v>
      </c>
      <c r="F81" s="21">
        <v>23.31</v>
      </c>
      <c r="G81" s="22">
        <v>2.0000000000000001E-4</v>
      </c>
      <c r="H81" s="115"/>
      <c r="I81" s="24"/>
    </row>
    <row r="82" spans="1:9" ht="12.95" customHeight="1">
      <c r="A82" s="5"/>
      <c r="B82" s="14" t="s">
        <v>165</v>
      </c>
      <c r="C82" s="15"/>
      <c r="D82" s="15"/>
      <c r="E82" s="15"/>
      <c r="F82" s="25">
        <v>140355.66</v>
      </c>
      <c r="G82" s="26">
        <v>0.95540000000000003</v>
      </c>
      <c r="H82" s="27"/>
      <c r="I82" s="28"/>
    </row>
    <row r="83" spans="1:9" ht="12.95" customHeight="1">
      <c r="A83" s="5"/>
      <c r="B83" s="14"/>
      <c r="C83" s="15"/>
      <c r="D83" s="15"/>
      <c r="E83" s="15"/>
      <c r="F83" s="5"/>
      <c r="G83" s="16"/>
      <c r="H83" s="16"/>
      <c r="I83" s="17"/>
    </row>
    <row r="84" spans="1:9" ht="12.95" customHeight="1">
      <c r="A84" s="18"/>
      <c r="B84" s="19" t="s">
        <v>1132</v>
      </c>
      <c r="C84" s="15" t="s">
        <v>1133</v>
      </c>
      <c r="D84" s="15" t="s">
        <v>632</v>
      </c>
      <c r="E84" s="20">
        <v>124414</v>
      </c>
      <c r="F84" s="21">
        <v>677.62</v>
      </c>
      <c r="G84" s="22">
        <v>4.5999999999999999E-3</v>
      </c>
      <c r="H84" s="115"/>
      <c r="I84" s="24"/>
    </row>
    <row r="85" spans="1:9" ht="12.95" customHeight="1">
      <c r="A85" s="5"/>
      <c r="B85" s="14" t="s">
        <v>165</v>
      </c>
      <c r="C85" s="15"/>
      <c r="D85" s="15"/>
      <c r="E85" s="15"/>
      <c r="F85" s="25">
        <v>677.62</v>
      </c>
      <c r="G85" s="26">
        <v>4.5999999999999999E-3</v>
      </c>
      <c r="H85" s="27"/>
      <c r="I85" s="28"/>
    </row>
    <row r="86" spans="1:9" ht="12.95" customHeight="1">
      <c r="A86" s="5"/>
      <c r="B86" s="29" t="s">
        <v>166</v>
      </c>
      <c r="C86" s="2"/>
      <c r="D86" s="2"/>
      <c r="E86" s="2"/>
      <c r="F86" s="27" t="s">
        <v>167</v>
      </c>
      <c r="G86" s="27" t="s">
        <v>167</v>
      </c>
      <c r="H86" s="27"/>
      <c r="I86" s="28"/>
    </row>
    <row r="87" spans="1:9" ht="12.95" customHeight="1">
      <c r="A87" s="5"/>
      <c r="B87" s="29" t="s">
        <v>165</v>
      </c>
      <c r="C87" s="2"/>
      <c r="D87" s="2"/>
      <c r="E87" s="2"/>
      <c r="F87" s="27" t="s">
        <v>167</v>
      </c>
      <c r="G87" s="27" t="s">
        <v>167</v>
      </c>
      <c r="H87" s="27"/>
      <c r="I87" s="28"/>
    </row>
    <row r="88" spans="1:9" ht="12.95" customHeight="1">
      <c r="A88" s="5"/>
      <c r="B88" s="29" t="s">
        <v>168</v>
      </c>
      <c r="C88" s="30"/>
      <c r="D88" s="2"/>
      <c r="E88" s="30"/>
      <c r="F88" s="25">
        <v>141033.28</v>
      </c>
      <c r="G88" s="26">
        <v>0.96</v>
      </c>
      <c r="H88" s="27"/>
      <c r="I88" s="28"/>
    </row>
    <row r="89" spans="1:9" ht="12.95" customHeight="1">
      <c r="A89" s="5"/>
      <c r="B89" s="14" t="s">
        <v>178</v>
      </c>
      <c r="C89" s="15"/>
      <c r="D89" s="15"/>
      <c r="E89" s="15"/>
      <c r="F89" s="15"/>
      <c r="G89" s="15"/>
      <c r="H89" s="16"/>
      <c r="I89" s="17"/>
    </row>
    <row r="90" spans="1:9" ht="12.95" customHeight="1">
      <c r="A90" s="18"/>
      <c r="B90" s="19" t="s">
        <v>180</v>
      </c>
      <c r="C90" s="15"/>
      <c r="D90" s="15"/>
      <c r="E90" s="20"/>
      <c r="F90" s="21">
        <v>1122.69</v>
      </c>
      <c r="G90" s="22">
        <v>7.6E-3</v>
      </c>
      <c r="H90" s="258">
        <v>5.0380000000000001E-2</v>
      </c>
      <c r="I90" s="24"/>
    </row>
    <row r="91" spans="1:9" ht="12.95" customHeight="1">
      <c r="A91" s="5"/>
      <c r="B91" s="14" t="s">
        <v>165</v>
      </c>
      <c r="C91" s="15"/>
      <c r="D91" s="15"/>
      <c r="E91" s="15"/>
      <c r="F91" s="25">
        <v>1122.69</v>
      </c>
      <c r="G91" s="26">
        <v>7.6E-3</v>
      </c>
      <c r="H91" s="27"/>
      <c r="I91" s="28"/>
    </row>
    <row r="92" spans="1:9" ht="12.95" customHeight="1">
      <c r="A92" s="5"/>
      <c r="B92" s="29" t="s">
        <v>168</v>
      </c>
      <c r="C92" s="30"/>
      <c r="D92" s="2"/>
      <c r="E92" s="30"/>
      <c r="F92" s="25">
        <v>1122.69</v>
      </c>
      <c r="G92" s="26">
        <v>7.6E-3</v>
      </c>
      <c r="H92" s="27"/>
      <c r="I92" s="28"/>
    </row>
    <row r="93" spans="1:9" ht="12.95" customHeight="1">
      <c r="A93" s="5"/>
      <c r="B93" s="33" t="s">
        <v>181</v>
      </c>
      <c r="C93" s="31"/>
      <c r="D93" s="31"/>
      <c r="E93" s="31"/>
      <c r="F93" s="32"/>
      <c r="G93" s="32"/>
      <c r="H93" s="32"/>
      <c r="I93" s="17"/>
    </row>
    <row r="94" spans="1:9" ht="12.95" customHeight="1">
      <c r="A94" s="5"/>
      <c r="B94" s="14"/>
      <c r="C94" s="31"/>
      <c r="D94" s="31"/>
      <c r="E94" s="31"/>
      <c r="F94" s="32"/>
      <c r="G94" s="32"/>
      <c r="H94" s="32"/>
      <c r="I94" s="17"/>
    </row>
    <row r="95" spans="1:9" ht="12.95" customHeight="1">
      <c r="A95" s="5"/>
      <c r="B95" s="29" t="s">
        <v>182</v>
      </c>
      <c r="C95" s="2"/>
      <c r="D95" s="2"/>
      <c r="E95" s="2"/>
      <c r="F95" s="27" t="s">
        <v>167</v>
      </c>
      <c r="G95" s="27" t="s">
        <v>167</v>
      </c>
      <c r="H95" s="27"/>
      <c r="I95" s="28"/>
    </row>
    <row r="96" spans="1:9" ht="12.95" customHeight="1">
      <c r="A96" s="5"/>
      <c r="B96" s="14"/>
      <c r="C96" s="31"/>
      <c r="D96" s="31"/>
      <c r="E96" s="31"/>
      <c r="F96" s="32"/>
      <c r="G96" s="32"/>
      <c r="H96" s="32"/>
      <c r="I96" s="17"/>
    </row>
    <row r="97" spans="1:9" ht="12.95" customHeight="1">
      <c r="A97" s="5"/>
      <c r="B97" s="29" t="s">
        <v>183</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184</v>
      </c>
      <c r="C99" s="2"/>
      <c r="D99" s="2"/>
      <c r="E99" s="2"/>
      <c r="F99" s="27" t="s">
        <v>167</v>
      </c>
      <c r="G99" s="27" t="s">
        <v>167</v>
      </c>
      <c r="H99" s="27"/>
      <c r="I99" s="28"/>
    </row>
    <row r="100" spans="1:9" ht="12.95" customHeight="1">
      <c r="A100" s="5"/>
      <c r="B100" s="14"/>
      <c r="C100" s="31"/>
      <c r="D100" s="31"/>
      <c r="E100" s="31"/>
      <c r="F100" s="32"/>
      <c r="G100" s="32"/>
      <c r="H100" s="32"/>
      <c r="I100" s="17"/>
    </row>
    <row r="101" spans="1:9" ht="12.95" customHeight="1">
      <c r="A101" s="5"/>
      <c r="B101" s="29" t="s">
        <v>185</v>
      </c>
      <c r="C101" s="2"/>
      <c r="D101" s="2"/>
      <c r="E101" s="2"/>
      <c r="F101" s="27" t="s">
        <v>167</v>
      </c>
      <c r="G101" s="27" t="s">
        <v>167</v>
      </c>
      <c r="H101" s="27"/>
      <c r="I101" s="28"/>
    </row>
    <row r="102" spans="1:9" ht="12.95" customHeight="1">
      <c r="A102" s="5"/>
      <c r="B102" s="14"/>
      <c r="C102" s="31"/>
      <c r="D102" s="31"/>
      <c r="E102" s="31"/>
      <c r="F102" s="32"/>
      <c r="G102" s="32"/>
      <c r="H102" s="32"/>
      <c r="I102" s="17"/>
    </row>
    <row r="103" spans="1:9" ht="12.95" customHeight="1">
      <c r="A103" s="5"/>
      <c r="B103" s="29" t="s">
        <v>186</v>
      </c>
      <c r="C103" s="30"/>
      <c r="D103" s="30"/>
      <c r="E103" s="30"/>
      <c r="F103" s="34" t="s">
        <v>167</v>
      </c>
      <c r="G103" s="34" t="s">
        <v>167</v>
      </c>
      <c r="H103" s="34"/>
      <c r="I103" s="28"/>
    </row>
    <row r="104" spans="1:9" ht="12.95" customHeight="1">
      <c r="A104" s="5"/>
      <c r="B104" s="14"/>
      <c r="C104" s="31"/>
      <c r="D104" s="31"/>
      <c r="E104" s="31"/>
      <c r="F104" s="32"/>
      <c r="G104" s="32"/>
      <c r="H104" s="32"/>
      <c r="I104" s="17"/>
    </row>
    <row r="105" spans="1:9" ht="12.95" customHeight="1">
      <c r="A105" s="5"/>
      <c r="B105" s="29" t="s">
        <v>168</v>
      </c>
      <c r="C105" s="35"/>
      <c r="D105" s="35"/>
      <c r="E105" s="35"/>
      <c r="F105" s="36" t="s">
        <v>167</v>
      </c>
      <c r="G105" s="36" t="s">
        <v>167</v>
      </c>
      <c r="H105" s="36"/>
      <c r="I105" s="28"/>
    </row>
    <row r="106" spans="1:9" ht="12.95" customHeight="1">
      <c r="A106" s="5"/>
      <c r="B106" s="29" t="s">
        <v>187</v>
      </c>
      <c r="C106" s="2"/>
      <c r="D106" s="2"/>
      <c r="E106" s="2"/>
      <c r="F106" s="27" t="s">
        <v>167</v>
      </c>
      <c r="G106" s="27" t="s">
        <v>167</v>
      </c>
      <c r="H106" s="27"/>
      <c r="I106" s="28"/>
    </row>
    <row r="107" spans="1:9" ht="12.95" customHeight="1">
      <c r="A107" s="5"/>
      <c r="B107" s="14"/>
      <c r="C107" s="31"/>
      <c r="D107" s="31"/>
      <c r="E107" s="31"/>
      <c r="F107" s="32"/>
      <c r="G107" s="32"/>
      <c r="H107" s="32"/>
      <c r="I107" s="17"/>
    </row>
    <row r="108" spans="1:9" ht="12.95" customHeight="1">
      <c r="A108" s="5"/>
      <c r="B108" s="29" t="s">
        <v>188</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189</v>
      </c>
      <c r="C110" s="2"/>
      <c r="D110" s="2"/>
      <c r="E110" s="2"/>
      <c r="F110" s="27" t="s">
        <v>167</v>
      </c>
      <c r="G110" s="27" t="s">
        <v>167</v>
      </c>
      <c r="H110" s="27"/>
      <c r="I110" s="28"/>
    </row>
    <row r="111" spans="1:9" ht="12.95" customHeight="1">
      <c r="A111" s="5"/>
      <c r="B111" s="14"/>
      <c r="C111" s="31"/>
      <c r="D111" s="31"/>
      <c r="E111" s="31"/>
      <c r="F111" s="32"/>
      <c r="G111" s="32"/>
      <c r="H111" s="32"/>
      <c r="I111" s="17"/>
    </row>
    <row r="112" spans="1:9" ht="12.95" customHeight="1">
      <c r="A112" s="5"/>
      <c r="B112" s="29" t="s">
        <v>190</v>
      </c>
      <c r="C112" s="2"/>
      <c r="D112" s="2"/>
      <c r="E112" s="2"/>
      <c r="F112" s="27" t="s">
        <v>167</v>
      </c>
      <c r="G112" s="27" t="s">
        <v>167</v>
      </c>
      <c r="H112" s="27"/>
      <c r="I112" s="28"/>
    </row>
    <row r="113" spans="1:9" ht="12.95" customHeight="1">
      <c r="A113" s="5"/>
      <c r="B113" s="14"/>
      <c r="C113" s="31"/>
      <c r="D113" s="31"/>
      <c r="E113" s="31"/>
      <c r="F113" s="32"/>
      <c r="G113" s="32"/>
      <c r="H113" s="32"/>
      <c r="I113" s="17"/>
    </row>
    <row r="114" spans="1:9" ht="12.95" customHeight="1">
      <c r="A114" s="5"/>
      <c r="B114" s="29" t="s">
        <v>191</v>
      </c>
      <c r="C114" s="30"/>
      <c r="D114" s="30"/>
      <c r="E114" s="30"/>
      <c r="F114" s="34" t="s">
        <v>167</v>
      </c>
      <c r="G114" s="34" t="s">
        <v>167</v>
      </c>
      <c r="H114" s="34"/>
      <c r="I114" s="28"/>
    </row>
    <row r="115" spans="1:9" ht="12.95" customHeight="1">
      <c r="A115" s="5"/>
      <c r="B115" s="14"/>
      <c r="C115" s="31"/>
      <c r="D115" s="31"/>
      <c r="E115" s="31"/>
      <c r="F115" s="32"/>
      <c r="G115" s="32"/>
      <c r="H115" s="32"/>
      <c r="I115" s="17"/>
    </row>
    <row r="116" spans="1:9" ht="12.95" customHeight="1">
      <c r="A116" s="5"/>
      <c r="B116" s="29" t="s">
        <v>168</v>
      </c>
      <c r="C116" s="35"/>
      <c r="D116" s="35"/>
      <c r="E116" s="35"/>
      <c r="F116" s="36" t="s">
        <v>167</v>
      </c>
      <c r="G116" s="36" t="s">
        <v>167</v>
      </c>
      <c r="H116" s="36"/>
      <c r="I116" s="28"/>
    </row>
    <row r="117" spans="1:9" ht="12.95" customHeight="1">
      <c r="A117" s="5"/>
      <c r="B117" s="29" t="s">
        <v>169</v>
      </c>
      <c r="C117" s="2"/>
      <c r="D117" s="2"/>
      <c r="E117" s="2"/>
      <c r="F117" s="27" t="s">
        <v>167</v>
      </c>
      <c r="G117" s="27" t="s">
        <v>167</v>
      </c>
      <c r="H117" s="27"/>
      <c r="I117" s="28"/>
    </row>
    <row r="118" spans="1:9" ht="12.95" customHeight="1">
      <c r="A118" s="5"/>
      <c r="B118" s="14"/>
      <c r="C118" s="31"/>
      <c r="D118" s="31"/>
      <c r="E118" s="31"/>
      <c r="F118" s="32"/>
      <c r="G118" s="32"/>
      <c r="H118" s="32"/>
      <c r="I118" s="17"/>
    </row>
    <row r="119" spans="1:9" ht="12.95" customHeight="1">
      <c r="A119" s="5"/>
      <c r="B119" s="29" t="s">
        <v>416</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417</v>
      </c>
      <c r="C121" s="2"/>
      <c r="D121" s="2"/>
      <c r="E121" s="2"/>
      <c r="F121" s="27" t="s">
        <v>167</v>
      </c>
      <c r="G121" s="27" t="s">
        <v>167</v>
      </c>
      <c r="H121" s="27"/>
      <c r="I121" s="28"/>
    </row>
    <row r="122" spans="1:9" ht="12.95" customHeight="1">
      <c r="A122" s="5"/>
      <c r="B122" s="14"/>
      <c r="C122" s="31"/>
      <c r="D122" s="31"/>
      <c r="E122" s="31"/>
      <c r="F122" s="32"/>
      <c r="G122" s="32"/>
      <c r="H122" s="32"/>
      <c r="I122" s="17"/>
    </row>
    <row r="123" spans="1:9" ht="12.95" customHeight="1">
      <c r="A123" s="5"/>
      <c r="B123" s="29" t="s">
        <v>418</v>
      </c>
      <c r="C123" s="2"/>
      <c r="D123" s="2"/>
      <c r="E123" s="2"/>
      <c r="F123" s="27" t="s">
        <v>167</v>
      </c>
      <c r="G123" s="27" t="s">
        <v>167</v>
      </c>
      <c r="H123" s="27"/>
      <c r="I123" s="28"/>
    </row>
    <row r="124" spans="1:9" ht="12.95" customHeight="1">
      <c r="A124" s="5"/>
      <c r="B124" s="14"/>
      <c r="C124" s="31"/>
      <c r="D124" s="31"/>
      <c r="E124" s="31"/>
      <c r="F124" s="32"/>
      <c r="G124" s="32"/>
      <c r="H124" s="32"/>
      <c r="I124" s="17"/>
    </row>
    <row r="125" spans="1:9" ht="12.95" customHeight="1">
      <c r="A125" s="5"/>
      <c r="B125" s="29" t="s">
        <v>419</v>
      </c>
      <c r="C125" s="2"/>
      <c r="D125" s="2"/>
      <c r="E125" s="2"/>
      <c r="F125" s="27" t="s">
        <v>167</v>
      </c>
      <c r="G125" s="27" t="s">
        <v>167</v>
      </c>
      <c r="H125" s="27"/>
      <c r="I125" s="28"/>
    </row>
    <row r="126" spans="1:9" ht="12.95" customHeight="1">
      <c r="A126" s="5"/>
      <c r="B126" s="14"/>
      <c r="C126" s="31"/>
      <c r="D126" s="31"/>
      <c r="E126" s="31"/>
      <c r="F126" s="32"/>
      <c r="G126" s="32"/>
      <c r="H126" s="32"/>
      <c r="I126" s="17"/>
    </row>
    <row r="127" spans="1:9" ht="12.95" customHeight="1">
      <c r="A127" s="5"/>
      <c r="B127" s="29" t="s">
        <v>168</v>
      </c>
      <c r="C127" s="30"/>
      <c r="D127" s="30"/>
      <c r="E127" s="30"/>
      <c r="F127" s="34" t="s">
        <v>167</v>
      </c>
      <c r="G127" s="34" t="s">
        <v>167</v>
      </c>
      <c r="H127" s="34"/>
      <c r="I127" s="28"/>
    </row>
    <row r="128" spans="1:9" ht="12.95" customHeight="1">
      <c r="A128" s="5"/>
      <c r="B128" s="29" t="s">
        <v>175</v>
      </c>
      <c r="C128" s="2"/>
      <c r="D128" s="2"/>
      <c r="E128" s="2"/>
      <c r="F128" s="27" t="s">
        <v>167</v>
      </c>
      <c r="G128" s="27" t="s">
        <v>167</v>
      </c>
      <c r="H128" s="27"/>
      <c r="I128" s="28"/>
    </row>
    <row r="129" spans="1:9" ht="12.95" customHeight="1">
      <c r="A129" s="5"/>
      <c r="B129" s="14"/>
      <c r="C129" s="31"/>
      <c r="D129" s="31"/>
      <c r="E129" s="31"/>
      <c r="F129" s="32"/>
      <c r="G129" s="32"/>
      <c r="H129" s="32"/>
      <c r="I129" s="17"/>
    </row>
    <row r="130" spans="1:9" ht="12.95" customHeight="1">
      <c r="A130" s="5"/>
      <c r="B130" s="29" t="s">
        <v>168</v>
      </c>
      <c r="C130" s="30"/>
      <c r="D130" s="30"/>
      <c r="E130" s="30"/>
      <c r="F130" s="34" t="s">
        <v>167</v>
      </c>
      <c r="G130" s="34" t="s">
        <v>167</v>
      </c>
      <c r="H130" s="34"/>
      <c r="I130" s="28"/>
    </row>
    <row r="131" spans="1:9" ht="12.95" customHeight="1">
      <c r="A131" s="5"/>
      <c r="B131" s="29" t="s">
        <v>192</v>
      </c>
      <c r="C131" s="37"/>
      <c r="D131" s="2"/>
      <c r="E131" s="30"/>
      <c r="F131" s="38">
        <v>4671.83</v>
      </c>
      <c r="G131" s="26">
        <v>3.2399999999999998E-2</v>
      </c>
      <c r="H131" s="27"/>
      <c r="I131" s="28"/>
    </row>
    <row r="132" spans="1:9" ht="12.95" customHeight="1" thickBot="1">
      <c r="A132" s="5"/>
      <c r="B132" s="39" t="s">
        <v>193</v>
      </c>
      <c r="C132" s="40"/>
      <c r="D132" s="40"/>
      <c r="E132" s="40"/>
      <c r="F132" s="41">
        <v>146827.79999999999</v>
      </c>
      <c r="G132" s="42">
        <v>1</v>
      </c>
      <c r="H132" s="43"/>
      <c r="I132" s="44"/>
    </row>
    <row r="133" spans="1:9" ht="12.95" customHeight="1">
      <c r="A133" s="5"/>
      <c r="B133" s="344"/>
      <c r="C133" s="344"/>
      <c r="D133" s="344"/>
      <c r="E133" s="344"/>
      <c r="F133" s="344"/>
      <c r="G133" s="344"/>
      <c r="H133" s="344"/>
      <c r="I133" s="344"/>
    </row>
    <row r="134" spans="1:9" ht="12.95" customHeight="1">
      <c r="A134" s="5"/>
      <c r="B134" s="46" t="s">
        <v>194</v>
      </c>
      <c r="C134" s="5"/>
      <c r="D134" s="5"/>
      <c r="E134" s="5"/>
      <c r="F134" s="5"/>
      <c r="G134" s="5"/>
      <c r="H134" s="5"/>
      <c r="I134" s="5"/>
    </row>
    <row r="135" spans="1:9" ht="39.950000000000003" customHeight="1">
      <c r="A135" s="5"/>
      <c r="B135" s="47" t="s">
        <v>43</v>
      </c>
      <c r="C135" s="47" t="s">
        <v>195</v>
      </c>
      <c r="D135" s="47" t="s">
        <v>45</v>
      </c>
      <c r="E135" s="47" t="s">
        <v>46</v>
      </c>
      <c r="F135" s="47" t="s">
        <v>196</v>
      </c>
      <c r="G135" s="47" t="s">
        <v>197</v>
      </c>
      <c r="H135" s="47" t="s">
        <v>49</v>
      </c>
      <c r="I135" s="47" t="s">
        <v>50</v>
      </c>
    </row>
    <row r="136" spans="1:9" ht="12.95" customHeight="1">
      <c r="A136" s="5"/>
      <c r="B136" s="2" t="s">
        <v>66</v>
      </c>
      <c r="C136" s="2" t="s">
        <v>421</v>
      </c>
      <c r="D136" s="2" t="s">
        <v>68</v>
      </c>
      <c r="E136" s="48">
        <v>33600</v>
      </c>
      <c r="F136" s="49">
        <v>1864.46</v>
      </c>
      <c r="G136" s="50">
        <v>1.2699999999999999E-2</v>
      </c>
      <c r="H136" s="48"/>
      <c r="I136" s="48"/>
    </row>
    <row r="137" spans="1:9" ht="12.95" customHeight="1">
      <c r="A137" s="5"/>
      <c r="B137" s="2" t="s">
        <v>120</v>
      </c>
      <c r="C137" s="2" t="s">
        <v>421</v>
      </c>
      <c r="D137" s="2" t="s">
        <v>90</v>
      </c>
      <c r="E137" s="48">
        <v>103400</v>
      </c>
      <c r="F137" s="49">
        <v>1270.58</v>
      </c>
      <c r="G137" s="50">
        <v>8.6999999999999994E-3</v>
      </c>
      <c r="H137" s="48"/>
      <c r="I137" s="48"/>
    </row>
    <row r="138" spans="1:9" ht="12.95" customHeight="1">
      <c r="A138" s="5"/>
      <c r="B138" s="2" t="s">
        <v>1134</v>
      </c>
      <c r="C138" s="2" t="s">
        <v>421</v>
      </c>
      <c r="D138" s="2" t="s">
        <v>259</v>
      </c>
      <c r="E138" s="48">
        <v>277425</v>
      </c>
      <c r="F138" s="49">
        <v>1086.95</v>
      </c>
      <c r="G138" s="50">
        <v>7.4000000000000003E-3</v>
      </c>
      <c r="H138" s="48"/>
      <c r="I138" s="48"/>
    </row>
    <row r="139" spans="1:9" ht="12.95" customHeight="1">
      <c r="A139" s="5"/>
      <c r="B139" s="2" t="s">
        <v>308</v>
      </c>
      <c r="C139" s="2" t="s">
        <v>421</v>
      </c>
      <c r="D139" s="2" t="s">
        <v>97</v>
      </c>
      <c r="E139" s="48">
        <v>1600</v>
      </c>
      <c r="F139" s="49">
        <v>129.36000000000001</v>
      </c>
      <c r="G139" s="50">
        <v>8.9999999999999998E-4</v>
      </c>
      <c r="H139" s="48"/>
      <c r="I139" s="48"/>
    </row>
    <row r="140" spans="1:9" ht="12.95" customHeight="1">
      <c r="A140" s="5"/>
      <c r="B140" s="4"/>
      <c r="C140" s="345"/>
      <c r="D140" s="345"/>
      <c r="E140" s="345"/>
      <c r="F140" s="5"/>
      <c r="G140" s="5"/>
      <c r="H140" s="5"/>
      <c r="I140" s="5"/>
    </row>
    <row r="141" spans="1:9" ht="12.95" customHeight="1">
      <c r="A141" s="5"/>
      <c r="B141" s="4"/>
      <c r="C141" s="345"/>
      <c r="D141" s="345"/>
      <c r="E141" s="345"/>
      <c r="F141" s="5"/>
      <c r="G141" s="5"/>
      <c r="H141" s="5"/>
      <c r="I141" s="5"/>
    </row>
    <row r="142" spans="1:9" ht="12.95" customHeight="1">
      <c r="A142" s="5"/>
      <c r="B142" s="346"/>
      <c r="C142" s="346"/>
      <c r="D142" s="346"/>
      <c r="E142" s="346"/>
      <c r="F142" s="346"/>
      <c r="G142" s="346"/>
      <c r="H142" s="346"/>
      <c r="I142" s="346"/>
    </row>
    <row r="143" spans="1:9" ht="12.95" customHeight="1">
      <c r="A143" s="5"/>
      <c r="B143" s="346" t="s">
        <v>199</v>
      </c>
      <c r="C143" s="346"/>
      <c r="D143" s="346"/>
      <c r="E143" s="346"/>
      <c r="F143" s="346"/>
      <c r="G143" s="346"/>
      <c r="H143" s="346"/>
      <c r="I143" s="346"/>
    </row>
    <row r="144" spans="1:9" ht="12.95" customHeight="1">
      <c r="A144" s="5"/>
      <c r="B144" s="344" t="s">
        <v>200</v>
      </c>
      <c r="C144" s="344"/>
      <c r="D144" s="344"/>
      <c r="E144" s="344"/>
      <c r="F144" s="344"/>
      <c r="G144" s="344"/>
      <c r="H144" s="344"/>
      <c r="I144" s="344"/>
    </row>
    <row r="145" spans="1:9" ht="12.95" customHeight="1">
      <c r="A145" s="5"/>
      <c r="B145" s="344" t="s">
        <v>201</v>
      </c>
      <c r="C145" s="344"/>
      <c r="D145" s="344"/>
      <c r="E145" s="344"/>
      <c r="F145" s="344"/>
      <c r="G145" s="344"/>
      <c r="H145" s="344"/>
      <c r="I145" s="344"/>
    </row>
    <row r="146" spans="1:9" ht="12.95" customHeight="1">
      <c r="A146" s="5"/>
      <c r="B146" s="344" t="s">
        <v>202</v>
      </c>
      <c r="C146" s="344"/>
      <c r="D146" s="344"/>
      <c r="E146" s="344"/>
      <c r="F146" s="344"/>
      <c r="G146" s="344"/>
      <c r="H146" s="344"/>
      <c r="I146" s="344"/>
    </row>
    <row r="147" spans="1:9" ht="12.95" customHeight="1">
      <c r="A147" s="5"/>
      <c r="B147" s="344" t="s">
        <v>203</v>
      </c>
      <c r="C147" s="344"/>
      <c r="D147" s="344"/>
      <c r="E147" s="344"/>
      <c r="F147" s="344"/>
      <c r="G147" s="344"/>
      <c r="H147" s="344"/>
      <c r="I147" s="344"/>
    </row>
    <row r="148" spans="1:9" ht="12.95" customHeight="1">
      <c r="A148" s="5"/>
      <c r="B148" s="344" t="s">
        <v>204</v>
      </c>
      <c r="C148" s="344"/>
      <c r="D148" s="344"/>
      <c r="E148" s="344"/>
      <c r="F148" s="344"/>
      <c r="G148" s="344"/>
      <c r="H148" s="344"/>
      <c r="I148" s="344"/>
    </row>
    <row r="149" spans="1:9" ht="12.95" customHeight="1">
      <c r="A149" s="5"/>
      <c r="B149" s="344" t="s">
        <v>205</v>
      </c>
      <c r="C149" s="344"/>
      <c r="D149" s="344"/>
      <c r="E149" s="344"/>
      <c r="F149" s="344"/>
      <c r="G149" s="344"/>
      <c r="H149" s="344"/>
      <c r="I149" s="344"/>
    </row>
    <row r="150" spans="1:9" ht="15.75" thickBot="1"/>
    <row r="151" spans="1:9">
      <c r="B151" s="51" t="s">
        <v>206</v>
      </c>
      <c r="C151" s="52"/>
      <c r="D151" s="52"/>
      <c r="E151" s="52"/>
      <c r="F151" s="53"/>
      <c r="G151" s="54"/>
      <c r="H151" s="54"/>
      <c r="I151" s="55"/>
    </row>
    <row r="152" spans="1:9" ht="15.75" thickBot="1">
      <c r="B152" s="56" t="s">
        <v>207</v>
      </c>
      <c r="C152" s="57"/>
      <c r="D152" s="57"/>
      <c r="E152" s="58"/>
      <c r="F152" s="58"/>
      <c r="G152" s="57"/>
      <c r="H152" s="57"/>
      <c r="I152" s="59"/>
    </row>
    <row r="153" spans="1:9" ht="24">
      <c r="B153" s="342" t="s">
        <v>208</v>
      </c>
      <c r="C153" s="342" t="s">
        <v>209</v>
      </c>
      <c r="D153" s="60" t="s">
        <v>210</v>
      </c>
      <c r="E153" s="60" t="s">
        <v>210</v>
      </c>
      <c r="F153" s="60" t="s">
        <v>211</v>
      </c>
      <c r="G153" s="57"/>
      <c r="H153" s="57"/>
      <c r="I153" s="59"/>
    </row>
    <row r="154" spans="1:9" ht="15.75" thickBot="1">
      <c r="B154" s="343"/>
      <c r="C154" s="343"/>
      <c r="D154" s="61" t="s">
        <v>212</v>
      </c>
      <c r="E154" s="61" t="s">
        <v>213</v>
      </c>
      <c r="F154" s="61" t="s">
        <v>212</v>
      </c>
      <c r="G154" s="57"/>
      <c r="H154" s="57"/>
      <c r="I154" s="59"/>
    </row>
    <row r="155" spans="1:9" ht="15.75" thickBot="1">
      <c r="B155" s="62" t="s">
        <v>167</v>
      </c>
      <c r="C155" s="62" t="s">
        <v>167</v>
      </c>
      <c r="D155" s="62" t="s">
        <v>167</v>
      </c>
      <c r="E155" s="62" t="s">
        <v>167</v>
      </c>
      <c r="F155" s="62" t="s">
        <v>167</v>
      </c>
      <c r="G155" s="57"/>
      <c r="H155" s="57"/>
      <c r="I155" s="59"/>
    </row>
    <row r="156" spans="1:9">
      <c r="B156" s="56"/>
      <c r="C156" s="57"/>
      <c r="D156" s="58"/>
      <c r="E156" s="58"/>
      <c r="F156" s="57"/>
      <c r="G156" s="57"/>
      <c r="H156" s="57"/>
      <c r="I156" s="59"/>
    </row>
    <row r="157" spans="1:9" ht="15.75" thickBot="1">
      <c r="B157" s="56" t="s">
        <v>214</v>
      </c>
      <c r="C157" s="57"/>
      <c r="D157" s="58"/>
      <c r="E157" s="58"/>
      <c r="F157" s="57"/>
      <c r="G157" s="57"/>
      <c r="H157" s="57"/>
      <c r="I157" s="59"/>
    </row>
    <row r="158" spans="1:9">
      <c r="B158" s="187" t="s">
        <v>215</v>
      </c>
      <c r="C158" s="144"/>
      <c r="D158" s="65">
        <v>22.364599999999999</v>
      </c>
      <c r="E158" s="66"/>
      <c r="F158" s="57"/>
      <c r="G158" s="57"/>
      <c r="H158" s="57"/>
      <c r="I158" s="59"/>
    </row>
    <row r="159" spans="1:9">
      <c r="B159" s="73" t="s">
        <v>216</v>
      </c>
      <c r="C159" s="74"/>
      <c r="D159" s="69">
        <v>25.567499999999999</v>
      </c>
      <c r="E159" s="66"/>
      <c r="F159" s="57"/>
      <c r="G159" s="57"/>
      <c r="H159" s="57"/>
      <c r="I159" s="59"/>
    </row>
    <row r="160" spans="1:9">
      <c r="B160" s="73" t="s">
        <v>217</v>
      </c>
      <c r="C160" s="74"/>
      <c r="D160" s="69">
        <v>25.924900000000001</v>
      </c>
      <c r="E160" s="66"/>
      <c r="F160" s="57"/>
      <c r="G160" s="57"/>
      <c r="H160" s="57"/>
      <c r="I160" s="59"/>
    </row>
    <row r="161" spans="2:9" ht="15.75" thickBot="1">
      <c r="B161" s="188" t="s">
        <v>218</v>
      </c>
      <c r="C161" s="147"/>
      <c r="D161" s="72">
        <v>29.304200000000002</v>
      </c>
      <c r="E161" s="66"/>
      <c r="F161" s="57"/>
      <c r="G161" s="57"/>
      <c r="H161" s="57"/>
      <c r="I161" s="59"/>
    </row>
    <row r="162" spans="2:9">
      <c r="B162" s="73"/>
      <c r="C162" s="74"/>
      <c r="D162" s="75"/>
      <c r="E162" s="66"/>
      <c r="F162" s="57"/>
      <c r="G162" s="57"/>
      <c r="H162" s="57"/>
      <c r="I162" s="59"/>
    </row>
    <row r="163" spans="2:9" ht="15.75" thickBot="1">
      <c r="B163" s="56" t="s">
        <v>219</v>
      </c>
      <c r="C163" s="57"/>
      <c r="D163" s="66"/>
      <c r="E163" s="66"/>
      <c r="F163" s="57"/>
      <c r="G163" s="57"/>
      <c r="H163" s="57"/>
      <c r="I163" s="59"/>
    </row>
    <row r="164" spans="2:9">
      <c r="B164" s="187" t="s">
        <v>215</v>
      </c>
      <c r="C164" s="64"/>
      <c r="D164" s="65">
        <v>22.312899999999999</v>
      </c>
      <c r="E164" s="66"/>
      <c r="F164" s="57"/>
      <c r="G164" s="57"/>
      <c r="H164" s="57"/>
      <c r="I164" s="59"/>
    </row>
    <row r="165" spans="2:9">
      <c r="B165" s="73" t="s">
        <v>216</v>
      </c>
      <c r="C165" s="68"/>
      <c r="D165" s="69">
        <v>25.508400000000002</v>
      </c>
      <c r="E165" s="66"/>
      <c r="F165" s="57"/>
      <c r="G165" s="57"/>
      <c r="H165" s="57"/>
      <c r="I165" s="59"/>
    </row>
    <row r="166" spans="2:9">
      <c r="B166" s="73" t="s">
        <v>217</v>
      </c>
      <c r="C166" s="68"/>
      <c r="D166" s="69">
        <v>25.897099999999998</v>
      </c>
      <c r="E166" s="66"/>
      <c r="F166" s="57"/>
      <c r="G166" s="57"/>
      <c r="H166" s="57"/>
      <c r="I166" s="59"/>
    </row>
    <row r="167" spans="2:9" ht="15.75" thickBot="1">
      <c r="B167" s="188" t="s">
        <v>218</v>
      </c>
      <c r="C167" s="71"/>
      <c r="D167" s="72">
        <v>29.2728</v>
      </c>
      <c r="E167" s="66"/>
      <c r="F167" s="57"/>
      <c r="G167" s="57"/>
      <c r="H167" s="57"/>
      <c r="I167" s="59"/>
    </row>
    <row r="168" spans="2:9">
      <c r="B168" s="76"/>
      <c r="C168" s="77"/>
      <c r="D168" s="78"/>
      <c r="E168" s="78"/>
      <c r="F168" s="66"/>
      <c r="G168" s="57"/>
      <c r="H168" s="57"/>
      <c r="I168" s="79"/>
    </row>
    <row r="169" spans="2:9">
      <c r="B169" s="56" t="s">
        <v>220</v>
      </c>
      <c r="C169" s="57"/>
      <c r="D169" s="78"/>
      <c r="E169" s="78"/>
      <c r="F169" s="80">
        <f>SUM(F136:F139)</f>
        <v>4351.3499999999995</v>
      </c>
      <c r="G169" s="57"/>
      <c r="H169" s="57"/>
      <c r="I169" s="79"/>
    </row>
    <row r="170" spans="2:9">
      <c r="B170" s="56" t="s">
        <v>221</v>
      </c>
      <c r="C170" s="57"/>
      <c r="D170" s="78"/>
      <c r="E170" s="78"/>
      <c r="F170" s="58" t="s">
        <v>222</v>
      </c>
      <c r="G170" s="57"/>
      <c r="H170" s="57"/>
      <c r="I170" s="79"/>
    </row>
    <row r="171" spans="2:9">
      <c r="B171" s="56" t="s">
        <v>223</v>
      </c>
      <c r="C171" s="57"/>
      <c r="D171" s="78"/>
      <c r="E171" s="78"/>
      <c r="F171" s="81" t="s">
        <v>1294</v>
      </c>
      <c r="G171" s="57"/>
      <c r="H171" s="57"/>
      <c r="I171" s="79"/>
    </row>
    <row r="172" spans="2:9">
      <c r="B172" s="56" t="s">
        <v>686</v>
      </c>
      <c r="C172" s="57"/>
      <c r="D172" s="78"/>
      <c r="E172" s="78"/>
      <c r="F172" s="58"/>
      <c r="G172" s="82"/>
      <c r="H172" s="57"/>
      <c r="I172" s="79"/>
    </row>
    <row r="173" spans="2:9" ht="24.75">
      <c r="B173" s="83" t="s">
        <v>225</v>
      </c>
      <c r="C173" s="84" t="s">
        <v>226</v>
      </c>
      <c r="D173" s="84" t="s">
        <v>227</v>
      </c>
      <c r="E173" s="78"/>
      <c r="F173" s="58"/>
      <c r="G173" s="82"/>
      <c r="H173" s="57"/>
      <c r="I173" s="79"/>
    </row>
    <row r="174" spans="2:9">
      <c r="B174" s="85" t="s">
        <v>228</v>
      </c>
      <c r="C174" s="86">
        <v>0</v>
      </c>
      <c r="D174" s="86">
        <v>0</v>
      </c>
      <c r="E174" s="78"/>
      <c r="F174" s="58"/>
      <c r="G174" s="82"/>
      <c r="H174" s="57"/>
      <c r="I174" s="79"/>
    </row>
    <row r="175" spans="2:9">
      <c r="B175" s="87" t="s">
        <v>229</v>
      </c>
      <c r="C175" s="86">
        <v>0</v>
      </c>
      <c r="D175" s="86">
        <v>0</v>
      </c>
      <c r="E175" s="78"/>
      <c r="F175" s="58"/>
      <c r="G175" s="82"/>
      <c r="H175" s="57"/>
      <c r="I175" s="79"/>
    </row>
    <row r="176" spans="2:9">
      <c r="B176" s="56"/>
      <c r="C176" s="57"/>
      <c r="D176" s="78"/>
      <c r="E176" s="78"/>
      <c r="F176" s="58"/>
      <c r="G176" s="82"/>
      <c r="H176" s="57"/>
      <c r="I176" s="79"/>
    </row>
    <row r="177" spans="2:9">
      <c r="B177" s="56" t="s">
        <v>424</v>
      </c>
      <c r="C177" s="57"/>
      <c r="D177" s="78"/>
      <c r="E177" s="78"/>
      <c r="F177" s="58" t="s">
        <v>222</v>
      </c>
      <c r="G177" s="82"/>
      <c r="H177" s="57"/>
      <c r="I177" s="79"/>
    </row>
    <row r="178" spans="2:9">
      <c r="B178" s="56" t="s">
        <v>231</v>
      </c>
      <c r="C178" s="57"/>
      <c r="D178" s="78"/>
      <c r="E178" s="78"/>
      <c r="F178" s="58" t="s">
        <v>222</v>
      </c>
      <c r="G178" s="88"/>
      <c r="H178" s="89"/>
      <c r="I178" s="79"/>
    </row>
    <row r="179" spans="2:9">
      <c r="B179" s="56" t="s">
        <v>232</v>
      </c>
      <c r="C179" s="57"/>
      <c r="D179" s="78"/>
      <c r="E179" s="78"/>
      <c r="F179" s="58" t="s">
        <v>222</v>
      </c>
      <c r="G179" s="57"/>
      <c r="H179" s="57"/>
      <c r="I179" s="79"/>
    </row>
    <row r="180" spans="2:9">
      <c r="B180" s="56" t="s">
        <v>1326</v>
      </c>
      <c r="C180" s="57"/>
      <c r="D180" s="78"/>
      <c r="E180" s="78"/>
      <c r="F180" s="78"/>
      <c r="G180" s="78"/>
      <c r="H180" s="57"/>
      <c r="I180" s="79"/>
    </row>
    <row r="181" spans="2:9">
      <c r="B181" s="56"/>
      <c r="C181" s="57"/>
      <c r="D181" s="78"/>
      <c r="E181" s="78"/>
      <c r="F181" s="57"/>
      <c r="G181" s="57"/>
      <c r="H181" s="57"/>
      <c r="I181" s="79"/>
    </row>
    <row r="182" spans="2:9">
      <c r="B182" s="56" t="s">
        <v>1135</v>
      </c>
      <c r="F182" s="58" t="s">
        <v>222</v>
      </c>
      <c r="I182" s="90"/>
    </row>
    <row r="183" spans="2:9">
      <c r="B183" s="91"/>
      <c r="I183" s="90"/>
    </row>
    <row r="184" spans="2:9">
      <c r="B184" s="56" t="s">
        <v>1136</v>
      </c>
      <c r="F184" s="58" t="s">
        <v>222</v>
      </c>
      <c r="I184" s="90"/>
    </row>
    <row r="185" spans="2:9">
      <c r="B185" s="91"/>
      <c r="I185" s="90"/>
    </row>
    <row r="186" spans="2:9">
      <c r="B186" s="56" t="s">
        <v>241</v>
      </c>
      <c r="F186" s="58" t="s">
        <v>222</v>
      </c>
      <c r="I186" s="90"/>
    </row>
    <row r="187" spans="2:9">
      <c r="B187" s="56"/>
      <c r="F187" s="58"/>
      <c r="I187" s="90"/>
    </row>
    <row r="188" spans="2:9" ht="15.75" thickBot="1">
      <c r="B188" s="56" t="s">
        <v>1137</v>
      </c>
      <c r="F188" s="58"/>
      <c r="I188" s="90"/>
    </row>
    <row r="189" spans="2:9" ht="24.75" thickBot="1">
      <c r="B189" s="125" t="s">
        <v>234</v>
      </c>
      <c r="C189" s="126" t="s">
        <v>235</v>
      </c>
      <c r="D189" s="103" t="s">
        <v>236</v>
      </c>
      <c r="E189" s="103" t="s">
        <v>237</v>
      </c>
      <c r="F189" s="103" t="s">
        <v>238</v>
      </c>
      <c r="G189" s="104" t="s">
        <v>239</v>
      </c>
      <c r="I189" s="90"/>
    </row>
    <row r="190" spans="2:9">
      <c r="B190" s="203" t="s">
        <v>28</v>
      </c>
      <c r="C190" s="204" t="s">
        <v>308</v>
      </c>
      <c r="D190" s="176" t="s">
        <v>421</v>
      </c>
      <c r="E190" s="177">
        <v>7312.7187000000004</v>
      </c>
      <c r="F190" s="177">
        <v>8085</v>
      </c>
      <c r="G190" s="178">
        <v>23.012720000000002</v>
      </c>
      <c r="I190" s="90"/>
    </row>
    <row r="191" spans="2:9">
      <c r="B191" s="203" t="s">
        <v>28</v>
      </c>
      <c r="C191" s="204" t="s">
        <v>1134</v>
      </c>
      <c r="D191" s="176" t="s">
        <v>421</v>
      </c>
      <c r="E191" s="177">
        <v>393.43209999098855</v>
      </c>
      <c r="F191" s="177">
        <v>391.8</v>
      </c>
      <c r="G191" s="178">
        <v>250.77278030000002</v>
      </c>
      <c r="I191" s="90"/>
    </row>
    <row r="192" spans="2:9">
      <c r="B192" s="203" t="s">
        <v>28</v>
      </c>
      <c r="C192" s="204" t="s">
        <v>120</v>
      </c>
      <c r="D192" s="176" t="s">
        <v>421</v>
      </c>
      <c r="E192" s="177">
        <v>1201.9956</v>
      </c>
      <c r="F192" s="177">
        <v>1228.8</v>
      </c>
      <c r="G192" s="178">
        <v>264.57785200000001</v>
      </c>
      <c r="I192" s="90"/>
    </row>
    <row r="193" spans="2:9">
      <c r="B193" s="56" t="s">
        <v>1326</v>
      </c>
      <c r="C193" s="204" t="s">
        <v>66</v>
      </c>
      <c r="D193" s="176" t="s">
        <v>421</v>
      </c>
      <c r="E193" s="177">
        <v>5672.3036000000002</v>
      </c>
      <c r="F193" s="177">
        <v>5549</v>
      </c>
      <c r="G193" s="178">
        <v>366.34584000000001</v>
      </c>
      <c r="I193" s="90"/>
    </row>
    <row r="194" spans="2:9">
      <c r="B194" s="91"/>
      <c r="I194" s="90"/>
    </row>
    <row r="195" spans="2:9">
      <c r="B195" s="101" t="s">
        <v>1322</v>
      </c>
      <c r="I195" s="90"/>
    </row>
    <row r="196" spans="2:9">
      <c r="B196" s="91"/>
      <c r="H196" s="105"/>
      <c r="I196" s="90"/>
    </row>
    <row r="197" spans="2:9" ht="15.75" thickBot="1">
      <c r="B197" s="56" t="s">
        <v>1138</v>
      </c>
      <c r="H197" s="110"/>
      <c r="I197" s="90"/>
    </row>
    <row r="198" spans="2:9" ht="60.75" thickBot="1">
      <c r="B198" s="125" t="s">
        <v>234</v>
      </c>
      <c r="C198" s="126" t="s">
        <v>242</v>
      </c>
      <c r="D198" s="103" t="s">
        <v>243</v>
      </c>
      <c r="E198" s="103" t="s">
        <v>430</v>
      </c>
      <c r="F198" s="103" t="s">
        <v>431</v>
      </c>
      <c r="G198" s="127" t="s">
        <v>246</v>
      </c>
      <c r="I198" s="90"/>
    </row>
    <row r="199" spans="2:9" ht="15.75" thickBot="1">
      <c r="B199" s="134" t="s">
        <v>28</v>
      </c>
      <c r="C199" s="135">
        <v>262</v>
      </c>
      <c r="D199" s="136">
        <v>568</v>
      </c>
      <c r="E199" s="137">
        <v>1972.9028514249999</v>
      </c>
      <c r="F199" s="137">
        <v>4958.7504340750002</v>
      </c>
      <c r="G199" s="138">
        <v>-69.573576099999997</v>
      </c>
      <c r="I199" s="90"/>
    </row>
    <row r="200" spans="2:9">
      <c r="B200" s="56"/>
      <c r="I200" s="90"/>
    </row>
    <row r="201" spans="2:9">
      <c r="B201" s="111" t="s">
        <v>1311</v>
      </c>
      <c r="I201" s="90"/>
    </row>
    <row r="202" spans="2:9">
      <c r="B202" s="111"/>
      <c r="I202" s="90"/>
    </row>
    <row r="203" spans="2:9">
      <c r="B203" s="111" t="s">
        <v>1312</v>
      </c>
      <c r="I203" s="90"/>
    </row>
    <row r="204" spans="2:9">
      <c r="B204" s="76"/>
      <c r="I204" s="90"/>
    </row>
    <row r="205" spans="2:9">
      <c r="B205" s="111" t="s">
        <v>1313</v>
      </c>
      <c r="I205" s="90"/>
    </row>
    <row r="206" spans="2:9">
      <c r="B206" s="76"/>
      <c r="I206" s="90"/>
    </row>
    <row r="207" spans="2:9">
      <c r="B207" s="111" t="s">
        <v>1323</v>
      </c>
      <c r="H207" s="105"/>
      <c r="I207" s="90"/>
    </row>
    <row r="208" spans="2:9" ht="15.75" thickBot="1">
      <c r="B208" s="111"/>
      <c r="H208" s="110"/>
      <c r="I208" s="90"/>
    </row>
    <row r="209" spans="2:9" ht="48.75" thickBot="1">
      <c r="B209" s="125" t="s">
        <v>234</v>
      </c>
      <c r="C209" s="126" t="s">
        <v>242</v>
      </c>
      <c r="D209" s="103" t="s">
        <v>243</v>
      </c>
      <c r="E209" s="103" t="s">
        <v>244</v>
      </c>
      <c r="F209" s="103" t="s">
        <v>245</v>
      </c>
      <c r="G209" s="104" t="s">
        <v>246</v>
      </c>
      <c r="I209" s="90"/>
    </row>
    <row r="210" spans="2:9" ht="15.75" thickBot="1">
      <c r="B210" s="128" t="s">
        <v>28</v>
      </c>
      <c r="C210" s="129">
        <v>300</v>
      </c>
      <c r="D210" s="107">
        <v>300</v>
      </c>
      <c r="E210" s="108">
        <v>125.96141249999999</v>
      </c>
      <c r="F210" s="108">
        <v>160.9295625</v>
      </c>
      <c r="G210" s="109">
        <v>34.968150000000001</v>
      </c>
      <c r="I210" s="90"/>
    </row>
    <row r="211" spans="2:9">
      <c r="B211" s="111"/>
      <c r="I211" s="90"/>
    </row>
    <row r="212" spans="2:9">
      <c r="B212" s="111" t="s">
        <v>1315</v>
      </c>
      <c r="I212" s="90"/>
    </row>
    <row r="213" spans="2:9">
      <c r="B213" s="111"/>
      <c r="I213" s="90"/>
    </row>
    <row r="214" spans="2:9">
      <c r="B214" s="111" t="s">
        <v>1316</v>
      </c>
      <c r="I214" s="90"/>
    </row>
    <row r="215" spans="2:9">
      <c r="B215" s="111"/>
      <c r="I215" s="90"/>
    </row>
    <row r="216" spans="2:9">
      <c r="B216" s="111" t="s">
        <v>247</v>
      </c>
      <c r="I216" s="90"/>
    </row>
    <row r="217" spans="2:9">
      <c r="B217" s="111"/>
      <c r="I217" s="90"/>
    </row>
    <row r="218" spans="2:9">
      <c r="B218" s="111" t="s">
        <v>248</v>
      </c>
      <c r="I218" s="90"/>
    </row>
    <row r="219" spans="2:9">
      <c r="B219" s="111"/>
      <c r="I219" s="90"/>
    </row>
    <row r="220" spans="2:9" ht="15.75" thickBot="1">
      <c r="B220" s="112"/>
      <c r="C220" s="113"/>
      <c r="D220" s="113"/>
      <c r="E220" s="113"/>
      <c r="F220" s="113"/>
      <c r="G220" s="113"/>
      <c r="H220" s="113"/>
      <c r="I220" s="114"/>
    </row>
    <row r="223" spans="2:9" ht="90">
      <c r="B223" s="238" t="s">
        <v>1356</v>
      </c>
    </row>
    <row r="233" spans="2:2">
      <c r="B233" s="239" t="s">
        <v>1328</v>
      </c>
    </row>
    <row r="234" spans="2:2" ht="15.75">
      <c r="B234" s="240" t="s">
        <v>1357</v>
      </c>
    </row>
    <row r="235" spans="2:2" ht="15.75">
      <c r="B235" s="209" t="s">
        <v>1330</v>
      </c>
    </row>
  </sheetData>
  <mergeCells count="13">
    <mergeCell ref="B153:B154"/>
    <mergeCell ref="C153:C154"/>
    <mergeCell ref="B133:I133"/>
    <mergeCell ref="C140:E140"/>
    <mergeCell ref="C141:E141"/>
    <mergeCell ref="B142:I142"/>
    <mergeCell ref="B143:I143"/>
    <mergeCell ref="B144:I144"/>
    <mergeCell ref="B145:I145"/>
    <mergeCell ref="B146:I146"/>
    <mergeCell ref="B147:I147"/>
    <mergeCell ref="B148:I148"/>
    <mergeCell ref="B149:I149"/>
  </mergeCells>
  <hyperlinks>
    <hyperlink ref="B3" location="ITIMultiCapFund" display="ITI Multi Cap Fund" xr:uid="{8AC3E00D-95AE-450C-9DAB-49CCC61F3CB7}"/>
  </hyperlinks>
  <pageMargins left="0" right="0" top="0" bottom="0" header="0" footer="0"/>
  <pageSetup orientation="landscape"/>
  <headerFooter>
    <oddFooter xml:space="preserve">&amp;C_x000D_&amp;1#&amp;"Aptos"&amp;10&amp;K000000  For internal use only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4839-B101-4052-BD82-7962F1346765}">
  <sheetPr codeName="Sheet16">
    <outlinePr summaryBelow="0"/>
  </sheetPr>
  <dimension ref="A1:I243"/>
  <sheetViews>
    <sheetView workbookViewId="0"/>
  </sheetViews>
  <sheetFormatPr defaultRowHeight="15"/>
  <cols>
    <col min="1" max="1" width="9.710937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710937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710937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710937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710937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710937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710937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710937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710937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710937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710937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710937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710937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710937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710937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710937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710937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710937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710937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710937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710937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710937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710937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710937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710937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710937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710937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710937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710937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710937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710937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710937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710937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710937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710937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710937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710937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710937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710937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710937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710937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710937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710937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710937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710937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710937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710937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710937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710937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710937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710937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710937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710937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710937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710937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710937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710937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710937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710937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710937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710937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710937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710937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710937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196">
        <v>0.67569444444444449</v>
      </c>
      <c r="B1" s="4"/>
      <c r="C1" s="5"/>
      <c r="D1" s="5"/>
      <c r="E1" s="5"/>
      <c r="F1" s="5"/>
      <c r="G1" s="5"/>
      <c r="H1" s="5"/>
      <c r="I1" s="5"/>
    </row>
    <row r="2" spans="1:9" ht="26.1" customHeight="1">
      <c r="A2" s="5"/>
      <c r="B2" s="6" t="s">
        <v>40</v>
      </c>
      <c r="C2" s="5"/>
      <c r="D2" s="5"/>
      <c r="E2" s="5"/>
      <c r="F2" s="5"/>
      <c r="G2" s="5"/>
      <c r="H2" s="5"/>
      <c r="I2" s="5"/>
    </row>
    <row r="3" spans="1:9" ht="12.95" customHeight="1">
      <c r="A3" s="5"/>
      <c r="B3" s="4" t="s">
        <v>30</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c r="B9" s="19" t="s">
        <v>820</v>
      </c>
      <c r="C9" s="15" t="s">
        <v>821</v>
      </c>
      <c r="D9" s="15" t="s">
        <v>60</v>
      </c>
      <c r="E9" s="20">
        <v>1316306</v>
      </c>
      <c r="F9" s="21">
        <v>4723.5600000000004</v>
      </c>
      <c r="G9" s="22">
        <v>3.1899999999999998E-2</v>
      </c>
      <c r="H9" s="115"/>
      <c r="I9" s="24"/>
    </row>
    <row r="10" spans="1:9" ht="12.95" customHeight="1">
      <c r="A10" s="18"/>
      <c r="B10" s="19" t="s">
        <v>598</v>
      </c>
      <c r="C10" s="15" t="s">
        <v>599</v>
      </c>
      <c r="D10" s="15" t="s">
        <v>303</v>
      </c>
      <c r="E10" s="20">
        <v>19584</v>
      </c>
      <c r="F10" s="21">
        <v>3601.69</v>
      </c>
      <c r="G10" s="22">
        <v>2.4299999999999999E-2</v>
      </c>
      <c r="H10" s="115"/>
      <c r="I10" s="24"/>
    </row>
    <row r="11" spans="1:9" ht="12.95" customHeight="1">
      <c r="A11" s="18"/>
      <c r="B11" s="19" t="s">
        <v>54</v>
      </c>
      <c r="C11" s="15" t="s">
        <v>55</v>
      </c>
      <c r="D11" s="15" t="s">
        <v>56</v>
      </c>
      <c r="E11" s="20">
        <v>224497</v>
      </c>
      <c r="F11" s="21">
        <v>3014.99</v>
      </c>
      <c r="G11" s="22">
        <v>2.0400000000000001E-2</v>
      </c>
      <c r="H11" s="115"/>
      <c r="I11" s="24"/>
    </row>
    <row r="12" spans="1:9" ht="12.95" customHeight="1">
      <c r="A12" s="18"/>
      <c r="B12" s="19" t="s">
        <v>501</v>
      </c>
      <c r="C12" s="15" t="s">
        <v>502</v>
      </c>
      <c r="D12" s="15" t="s">
        <v>86</v>
      </c>
      <c r="E12" s="20">
        <v>60519</v>
      </c>
      <c r="F12" s="21">
        <v>2627.01</v>
      </c>
      <c r="G12" s="22">
        <v>1.78E-2</v>
      </c>
      <c r="H12" s="115"/>
      <c r="I12" s="24"/>
    </row>
    <row r="13" spans="1:9" ht="12.95" customHeight="1">
      <c r="A13" s="18"/>
      <c r="B13" s="19" t="s">
        <v>885</v>
      </c>
      <c r="C13" s="15" t="s">
        <v>886</v>
      </c>
      <c r="D13" s="15" t="s">
        <v>289</v>
      </c>
      <c r="E13" s="20">
        <v>271022</v>
      </c>
      <c r="F13" s="21">
        <v>2561.16</v>
      </c>
      <c r="G13" s="22">
        <v>1.7299999999999999E-2</v>
      </c>
      <c r="H13" s="115"/>
      <c r="I13" s="24"/>
    </row>
    <row r="14" spans="1:9" ht="12.95" customHeight="1">
      <c r="A14" s="18"/>
      <c r="B14" s="19" t="s">
        <v>314</v>
      </c>
      <c r="C14" s="15" t="s">
        <v>315</v>
      </c>
      <c r="D14" s="15" t="s">
        <v>272</v>
      </c>
      <c r="E14" s="20">
        <v>58508</v>
      </c>
      <c r="F14" s="21">
        <v>2523.5100000000002</v>
      </c>
      <c r="G14" s="22">
        <v>1.7100000000000001E-2</v>
      </c>
      <c r="H14" s="115"/>
      <c r="I14" s="24"/>
    </row>
    <row r="15" spans="1:9" ht="12.95" customHeight="1">
      <c r="A15" s="18"/>
      <c r="B15" s="19" t="s">
        <v>573</v>
      </c>
      <c r="C15" s="15" t="s">
        <v>574</v>
      </c>
      <c r="D15" s="15" t="s">
        <v>329</v>
      </c>
      <c r="E15" s="20">
        <v>68741</v>
      </c>
      <c r="F15" s="21">
        <v>2506.4299999999998</v>
      </c>
      <c r="G15" s="22">
        <v>1.6899999999999998E-2</v>
      </c>
      <c r="H15" s="115"/>
      <c r="I15" s="24"/>
    </row>
    <row r="16" spans="1:9" ht="12.95" customHeight="1">
      <c r="A16" s="18"/>
      <c r="B16" s="19" t="s">
        <v>513</v>
      </c>
      <c r="C16" s="15" t="s">
        <v>514</v>
      </c>
      <c r="D16" s="15" t="s">
        <v>319</v>
      </c>
      <c r="E16" s="20">
        <v>286805</v>
      </c>
      <c r="F16" s="21">
        <v>2497.0700000000002</v>
      </c>
      <c r="G16" s="22">
        <v>1.6899999999999998E-2</v>
      </c>
      <c r="H16" s="115"/>
      <c r="I16" s="24"/>
    </row>
    <row r="17" spans="1:9" ht="12.95" customHeight="1">
      <c r="A17" s="18"/>
      <c r="B17" s="19" t="s">
        <v>321</v>
      </c>
      <c r="C17" s="15" t="s">
        <v>322</v>
      </c>
      <c r="D17" s="15" t="s">
        <v>60</v>
      </c>
      <c r="E17" s="20">
        <v>2877679</v>
      </c>
      <c r="F17" s="21">
        <v>2436.8200000000002</v>
      </c>
      <c r="G17" s="22">
        <v>1.6500000000000001E-2</v>
      </c>
      <c r="H17" s="115"/>
      <c r="I17" s="24"/>
    </row>
    <row r="18" spans="1:9" ht="12.95" customHeight="1">
      <c r="A18" s="18"/>
      <c r="B18" s="19" t="s">
        <v>130</v>
      </c>
      <c r="C18" s="15" t="s">
        <v>131</v>
      </c>
      <c r="D18" s="15" t="s">
        <v>60</v>
      </c>
      <c r="E18" s="20">
        <v>240325</v>
      </c>
      <c r="F18" s="21">
        <v>2433.17</v>
      </c>
      <c r="G18" s="22">
        <v>1.6400000000000001E-2</v>
      </c>
      <c r="H18" s="115"/>
      <c r="I18" s="24"/>
    </row>
    <row r="19" spans="1:9" ht="12.95" customHeight="1">
      <c r="A19" s="18"/>
      <c r="B19" s="19" t="s">
        <v>66</v>
      </c>
      <c r="C19" s="15" t="s">
        <v>67</v>
      </c>
      <c r="D19" s="15" t="s">
        <v>68</v>
      </c>
      <c r="E19" s="20">
        <v>43834</v>
      </c>
      <c r="F19" s="21">
        <v>2419.1999999999998</v>
      </c>
      <c r="G19" s="22">
        <v>1.6299999999999999E-2</v>
      </c>
      <c r="H19" s="115"/>
      <c r="I19" s="24"/>
    </row>
    <row r="20" spans="1:9" ht="12.95" customHeight="1">
      <c r="A20" s="18"/>
      <c r="B20" s="19" t="s">
        <v>1139</v>
      </c>
      <c r="C20" s="15" t="s">
        <v>1140</v>
      </c>
      <c r="D20" s="15" t="s">
        <v>646</v>
      </c>
      <c r="E20" s="20">
        <v>116622</v>
      </c>
      <c r="F20" s="21">
        <v>2387.25</v>
      </c>
      <c r="G20" s="22">
        <v>1.61E-2</v>
      </c>
      <c r="H20" s="115"/>
      <c r="I20" s="24"/>
    </row>
    <row r="21" spans="1:9" ht="12.95" customHeight="1">
      <c r="A21" s="18"/>
      <c r="B21" s="19" t="s">
        <v>113</v>
      </c>
      <c r="C21" s="15" t="s">
        <v>114</v>
      </c>
      <c r="D21" s="15" t="s">
        <v>60</v>
      </c>
      <c r="E21" s="20">
        <v>225155</v>
      </c>
      <c r="F21" s="21">
        <v>2358.0500000000002</v>
      </c>
      <c r="G21" s="22">
        <v>1.5900000000000001E-2</v>
      </c>
      <c r="H21" s="115"/>
      <c r="I21" s="24"/>
    </row>
    <row r="22" spans="1:9" ht="12.95" customHeight="1">
      <c r="A22" s="18"/>
      <c r="B22" s="19" t="s">
        <v>455</v>
      </c>
      <c r="C22" s="15" t="s">
        <v>456</v>
      </c>
      <c r="D22" s="15" t="s">
        <v>272</v>
      </c>
      <c r="E22" s="20">
        <v>183991</v>
      </c>
      <c r="F22" s="21">
        <v>2318.84</v>
      </c>
      <c r="G22" s="22">
        <v>1.5699999999999999E-2</v>
      </c>
      <c r="H22" s="115"/>
      <c r="I22" s="24"/>
    </row>
    <row r="23" spans="1:9" ht="12.95" customHeight="1">
      <c r="A23" s="18"/>
      <c r="B23" s="19" t="s">
        <v>1141</v>
      </c>
      <c r="C23" s="15" t="s">
        <v>1142</v>
      </c>
      <c r="D23" s="15" t="s">
        <v>104</v>
      </c>
      <c r="E23" s="20">
        <v>82006</v>
      </c>
      <c r="F23" s="21">
        <v>2257.63</v>
      </c>
      <c r="G23" s="22">
        <v>1.5299999999999999E-2</v>
      </c>
      <c r="H23" s="115"/>
      <c r="I23" s="24"/>
    </row>
    <row r="24" spans="1:9" ht="12.95" customHeight="1">
      <c r="A24" s="18"/>
      <c r="B24" s="19" t="s">
        <v>876</v>
      </c>
      <c r="C24" s="15" t="s">
        <v>1143</v>
      </c>
      <c r="D24" s="15" t="s">
        <v>350</v>
      </c>
      <c r="E24" s="20">
        <v>19492</v>
      </c>
      <c r="F24" s="21">
        <v>2180.38</v>
      </c>
      <c r="G24" s="22">
        <v>1.47E-2</v>
      </c>
      <c r="H24" s="115"/>
      <c r="I24" s="24"/>
    </row>
    <row r="25" spans="1:9" ht="12.95" customHeight="1">
      <c r="A25" s="18"/>
      <c r="B25" s="19" t="s">
        <v>340</v>
      </c>
      <c r="C25" s="15" t="s">
        <v>341</v>
      </c>
      <c r="D25" s="15" t="s">
        <v>342</v>
      </c>
      <c r="E25" s="20">
        <v>532915</v>
      </c>
      <c r="F25" s="21">
        <v>2168.96</v>
      </c>
      <c r="G25" s="22">
        <v>1.47E-2</v>
      </c>
      <c r="H25" s="115"/>
      <c r="I25" s="24"/>
    </row>
    <row r="26" spans="1:9" ht="12.95" customHeight="1">
      <c r="A26" s="18"/>
      <c r="B26" s="19" t="s">
        <v>1144</v>
      </c>
      <c r="C26" s="15" t="s">
        <v>1145</v>
      </c>
      <c r="D26" s="15" t="s">
        <v>64</v>
      </c>
      <c r="E26" s="20">
        <v>46018</v>
      </c>
      <c r="F26" s="21">
        <v>2147.02</v>
      </c>
      <c r="G26" s="22">
        <v>1.4500000000000001E-2</v>
      </c>
      <c r="H26" s="115"/>
      <c r="I26" s="24"/>
    </row>
    <row r="27" spans="1:9" ht="12.95" customHeight="1">
      <c r="A27" s="18"/>
      <c r="B27" s="19" t="s">
        <v>479</v>
      </c>
      <c r="C27" s="15" t="s">
        <v>480</v>
      </c>
      <c r="D27" s="15" t="s">
        <v>104</v>
      </c>
      <c r="E27" s="20">
        <v>273340</v>
      </c>
      <c r="F27" s="21">
        <v>2103.08</v>
      </c>
      <c r="G27" s="22">
        <v>1.4200000000000001E-2</v>
      </c>
      <c r="H27" s="115"/>
      <c r="I27" s="24"/>
    </row>
    <row r="28" spans="1:9" ht="12.95" customHeight="1">
      <c r="A28" s="18"/>
      <c r="B28" s="19" t="s">
        <v>576</v>
      </c>
      <c r="C28" s="15" t="s">
        <v>577</v>
      </c>
      <c r="D28" s="15" t="s">
        <v>104</v>
      </c>
      <c r="E28" s="20">
        <v>93967</v>
      </c>
      <c r="F28" s="21">
        <v>2067.09</v>
      </c>
      <c r="G28" s="22">
        <v>1.4E-2</v>
      </c>
      <c r="H28" s="115"/>
      <c r="I28" s="24"/>
    </row>
    <row r="29" spans="1:9" ht="12.95" customHeight="1">
      <c r="A29" s="18"/>
      <c r="B29" s="19" t="s">
        <v>1011</v>
      </c>
      <c r="C29" s="15" t="s">
        <v>1012</v>
      </c>
      <c r="D29" s="15" t="s">
        <v>56</v>
      </c>
      <c r="E29" s="20">
        <v>128598</v>
      </c>
      <c r="F29" s="21">
        <v>2059.5</v>
      </c>
      <c r="G29" s="22">
        <v>1.3899999999999999E-2</v>
      </c>
      <c r="H29" s="115"/>
      <c r="I29" s="24"/>
    </row>
    <row r="30" spans="1:9" ht="12.95" customHeight="1">
      <c r="A30" s="18"/>
      <c r="B30" s="19" t="s">
        <v>1146</v>
      </c>
      <c r="C30" s="15" t="s">
        <v>1147</v>
      </c>
      <c r="D30" s="15" t="s">
        <v>525</v>
      </c>
      <c r="E30" s="20">
        <v>1187895</v>
      </c>
      <c r="F30" s="21">
        <v>1974.04</v>
      </c>
      <c r="G30" s="22">
        <v>1.3299999999999999E-2</v>
      </c>
      <c r="H30" s="115"/>
      <c r="I30" s="24"/>
    </row>
    <row r="31" spans="1:9" ht="12.95" customHeight="1">
      <c r="A31" s="18"/>
      <c r="B31" s="19" t="s">
        <v>541</v>
      </c>
      <c r="C31" s="15" t="s">
        <v>542</v>
      </c>
      <c r="D31" s="15" t="s">
        <v>97</v>
      </c>
      <c r="E31" s="20">
        <v>6999</v>
      </c>
      <c r="F31" s="21">
        <v>1945.72</v>
      </c>
      <c r="G31" s="22">
        <v>1.3100000000000001E-2</v>
      </c>
      <c r="H31" s="115"/>
      <c r="I31" s="24"/>
    </row>
    <row r="32" spans="1:9" ht="12.95" customHeight="1">
      <c r="A32" s="18"/>
      <c r="B32" s="19" t="s">
        <v>907</v>
      </c>
      <c r="C32" s="15" t="s">
        <v>908</v>
      </c>
      <c r="D32" s="15" t="s">
        <v>155</v>
      </c>
      <c r="E32" s="20">
        <v>346200</v>
      </c>
      <c r="F32" s="21">
        <v>1920.2</v>
      </c>
      <c r="G32" s="22">
        <v>1.2999999999999999E-2</v>
      </c>
      <c r="H32" s="115"/>
      <c r="I32" s="24"/>
    </row>
    <row r="33" spans="1:9" ht="12.95" customHeight="1">
      <c r="A33" s="18"/>
      <c r="B33" s="19" t="s">
        <v>1076</v>
      </c>
      <c r="C33" s="15" t="s">
        <v>1077</v>
      </c>
      <c r="D33" s="15" t="s">
        <v>64</v>
      </c>
      <c r="E33" s="20">
        <v>943161</v>
      </c>
      <c r="F33" s="21">
        <v>1840.11</v>
      </c>
      <c r="G33" s="22">
        <v>1.24E-2</v>
      </c>
      <c r="H33" s="115"/>
      <c r="I33" s="24"/>
    </row>
    <row r="34" spans="1:9" ht="12.95" customHeight="1">
      <c r="A34" s="18"/>
      <c r="B34" s="19" t="s">
        <v>1050</v>
      </c>
      <c r="C34" s="15" t="s">
        <v>1051</v>
      </c>
      <c r="D34" s="15" t="s">
        <v>60</v>
      </c>
      <c r="E34" s="20">
        <v>215788</v>
      </c>
      <c r="F34" s="21">
        <v>1805.07</v>
      </c>
      <c r="G34" s="22">
        <v>1.2200000000000001E-2</v>
      </c>
      <c r="H34" s="115"/>
      <c r="I34" s="24"/>
    </row>
    <row r="35" spans="1:9" ht="12.95" customHeight="1">
      <c r="A35" s="18"/>
      <c r="B35" s="19" t="s">
        <v>487</v>
      </c>
      <c r="C35" s="15" t="s">
        <v>488</v>
      </c>
      <c r="D35" s="15" t="s">
        <v>142</v>
      </c>
      <c r="E35" s="20">
        <v>12717</v>
      </c>
      <c r="F35" s="21">
        <v>1786.61</v>
      </c>
      <c r="G35" s="22">
        <v>1.21E-2</v>
      </c>
      <c r="H35" s="115"/>
      <c r="I35" s="24"/>
    </row>
    <row r="36" spans="1:9" ht="12.95" customHeight="1">
      <c r="A36" s="18"/>
      <c r="B36" s="19" t="s">
        <v>1149</v>
      </c>
      <c r="C36" s="15" t="s">
        <v>1150</v>
      </c>
      <c r="D36" s="15" t="s">
        <v>111</v>
      </c>
      <c r="E36" s="20">
        <v>32414</v>
      </c>
      <c r="F36" s="21">
        <v>1764.62</v>
      </c>
      <c r="G36" s="22">
        <v>1.1900000000000001E-2</v>
      </c>
      <c r="H36" s="115"/>
      <c r="I36" s="24"/>
    </row>
    <row r="37" spans="1:9" ht="12.95" customHeight="1">
      <c r="A37" s="18"/>
      <c r="B37" s="19" t="s">
        <v>615</v>
      </c>
      <c r="C37" s="15" t="s">
        <v>616</v>
      </c>
      <c r="D37" s="15" t="s">
        <v>97</v>
      </c>
      <c r="E37" s="20">
        <v>9211</v>
      </c>
      <c r="F37" s="21">
        <v>1754.05</v>
      </c>
      <c r="G37" s="22">
        <v>1.1900000000000001E-2</v>
      </c>
      <c r="H37" s="115"/>
      <c r="I37" s="24"/>
    </row>
    <row r="38" spans="1:9" ht="12.95" customHeight="1">
      <c r="A38" s="18"/>
      <c r="B38" s="19" t="s">
        <v>461</v>
      </c>
      <c r="C38" s="15" t="s">
        <v>462</v>
      </c>
      <c r="D38" s="15" t="s">
        <v>289</v>
      </c>
      <c r="E38" s="20">
        <v>158933</v>
      </c>
      <c r="F38" s="21">
        <v>1745.88</v>
      </c>
      <c r="G38" s="22">
        <v>1.18E-2</v>
      </c>
      <c r="H38" s="115"/>
      <c r="I38" s="24"/>
    </row>
    <row r="39" spans="1:9" ht="12.95" customHeight="1">
      <c r="A39" s="18"/>
      <c r="B39" s="19" t="s">
        <v>1113</v>
      </c>
      <c r="C39" s="15" t="s">
        <v>1114</v>
      </c>
      <c r="D39" s="15" t="s">
        <v>142</v>
      </c>
      <c r="E39" s="20">
        <v>145952</v>
      </c>
      <c r="F39" s="21">
        <v>1742.81</v>
      </c>
      <c r="G39" s="22">
        <v>1.18E-2</v>
      </c>
      <c r="H39" s="115"/>
      <c r="I39" s="24"/>
    </row>
    <row r="40" spans="1:9" ht="12.95" customHeight="1">
      <c r="A40" s="18"/>
      <c r="B40" s="19" t="s">
        <v>981</v>
      </c>
      <c r="C40" s="15" t="s">
        <v>982</v>
      </c>
      <c r="D40" s="15" t="s">
        <v>329</v>
      </c>
      <c r="E40" s="20">
        <v>203804</v>
      </c>
      <c r="F40" s="21">
        <v>1736.31</v>
      </c>
      <c r="G40" s="22">
        <v>1.17E-2</v>
      </c>
      <c r="H40" s="115"/>
      <c r="I40" s="24"/>
    </row>
    <row r="41" spans="1:9" ht="12.95" customHeight="1">
      <c r="A41" s="18"/>
      <c r="B41" s="19" t="s">
        <v>771</v>
      </c>
      <c r="C41" s="15" t="s">
        <v>772</v>
      </c>
      <c r="D41" s="15" t="s">
        <v>342</v>
      </c>
      <c r="E41" s="20">
        <v>12029</v>
      </c>
      <c r="F41" s="21">
        <v>1725.92</v>
      </c>
      <c r="G41" s="22">
        <v>1.17E-2</v>
      </c>
      <c r="H41" s="115"/>
      <c r="I41" s="24"/>
    </row>
    <row r="42" spans="1:9" ht="12.95" customHeight="1">
      <c r="A42" s="18"/>
      <c r="B42" s="19" t="s">
        <v>975</v>
      </c>
      <c r="C42" s="15" t="s">
        <v>976</v>
      </c>
      <c r="D42" s="15" t="s">
        <v>78</v>
      </c>
      <c r="E42" s="20">
        <v>106054</v>
      </c>
      <c r="F42" s="21">
        <v>1704.82</v>
      </c>
      <c r="G42" s="22">
        <v>1.15E-2</v>
      </c>
      <c r="H42" s="115"/>
      <c r="I42" s="24"/>
    </row>
    <row r="43" spans="1:9" ht="12.95" customHeight="1">
      <c r="A43" s="18"/>
      <c r="B43" s="19" t="s">
        <v>850</v>
      </c>
      <c r="C43" s="15" t="s">
        <v>851</v>
      </c>
      <c r="D43" s="15" t="s">
        <v>60</v>
      </c>
      <c r="E43" s="20">
        <v>2141234</v>
      </c>
      <c r="F43" s="21">
        <v>1698.64</v>
      </c>
      <c r="G43" s="22">
        <v>1.15E-2</v>
      </c>
      <c r="H43" s="115"/>
      <c r="I43" s="24"/>
    </row>
    <row r="44" spans="1:9" ht="12.95" customHeight="1">
      <c r="A44" s="18"/>
      <c r="B44" s="19" t="s">
        <v>120</v>
      </c>
      <c r="C44" s="15" t="s">
        <v>121</v>
      </c>
      <c r="D44" s="15" t="s">
        <v>90</v>
      </c>
      <c r="E44" s="20">
        <v>137587</v>
      </c>
      <c r="F44" s="21">
        <v>1687.16</v>
      </c>
      <c r="G44" s="22">
        <v>1.14E-2</v>
      </c>
      <c r="H44" s="115"/>
      <c r="I44" s="24"/>
    </row>
    <row r="45" spans="1:9" ht="12.95" customHeight="1">
      <c r="A45" s="18"/>
      <c r="B45" s="19" t="s">
        <v>894</v>
      </c>
      <c r="C45" s="15" t="s">
        <v>895</v>
      </c>
      <c r="D45" s="15" t="s">
        <v>104</v>
      </c>
      <c r="E45" s="20">
        <v>69762</v>
      </c>
      <c r="F45" s="21">
        <v>1686.78</v>
      </c>
      <c r="G45" s="22">
        <v>1.14E-2</v>
      </c>
      <c r="H45" s="115"/>
      <c r="I45" s="24"/>
    </row>
    <row r="46" spans="1:9" ht="12.95" customHeight="1">
      <c r="A46" s="18"/>
      <c r="B46" s="19" t="s">
        <v>507</v>
      </c>
      <c r="C46" s="15" t="s">
        <v>508</v>
      </c>
      <c r="D46" s="15" t="s">
        <v>142</v>
      </c>
      <c r="E46" s="20">
        <v>97317</v>
      </c>
      <c r="F46" s="21">
        <v>1636.09</v>
      </c>
      <c r="G46" s="22">
        <v>1.11E-2</v>
      </c>
      <c r="H46" s="115"/>
      <c r="I46" s="24"/>
    </row>
    <row r="47" spans="1:9" ht="12.95" customHeight="1">
      <c r="A47" s="18"/>
      <c r="B47" s="19" t="s">
        <v>420</v>
      </c>
      <c r="C47" s="15" t="s">
        <v>586</v>
      </c>
      <c r="D47" s="15" t="s">
        <v>97</v>
      </c>
      <c r="E47" s="20">
        <v>66290</v>
      </c>
      <c r="F47" s="21">
        <v>1600.9</v>
      </c>
      <c r="G47" s="22">
        <v>1.0800000000000001E-2</v>
      </c>
      <c r="H47" s="115"/>
      <c r="I47" s="24"/>
    </row>
    <row r="48" spans="1:9" ht="12.95" customHeight="1">
      <c r="A48" s="18"/>
      <c r="B48" s="19" t="s">
        <v>274</v>
      </c>
      <c r="C48" s="15" t="s">
        <v>275</v>
      </c>
      <c r="D48" s="15" t="s">
        <v>60</v>
      </c>
      <c r="E48" s="20">
        <v>153677</v>
      </c>
      <c r="F48" s="21">
        <v>1578.88</v>
      </c>
      <c r="G48" s="22">
        <v>1.0699999999999999E-2</v>
      </c>
      <c r="H48" s="115"/>
      <c r="I48" s="24"/>
    </row>
    <row r="49" spans="1:9" ht="12.95" customHeight="1">
      <c r="A49" s="18"/>
      <c r="B49" s="19" t="s">
        <v>813</v>
      </c>
      <c r="C49" s="15" t="s">
        <v>814</v>
      </c>
      <c r="D49" s="15" t="s">
        <v>342</v>
      </c>
      <c r="E49" s="20">
        <v>36425</v>
      </c>
      <c r="F49" s="21">
        <v>1574.76</v>
      </c>
      <c r="G49" s="22">
        <v>1.06E-2</v>
      </c>
      <c r="H49" s="115"/>
      <c r="I49" s="24"/>
    </row>
    <row r="50" spans="1:9" ht="12.95" customHeight="1">
      <c r="A50" s="18"/>
      <c r="B50" s="19" t="s">
        <v>504</v>
      </c>
      <c r="C50" s="15" t="s">
        <v>505</v>
      </c>
      <c r="D50" s="15" t="s">
        <v>142</v>
      </c>
      <c r="E50" s="20">
        <v>105375</v>
      </c>
      <c r="F50" s="21">
        <v>1570.61</v>
      </c>
      <c r="G50" s="22">
        <v>1.06E-2</v>
      </c>
      <c r="H50" s="115"/>
      <c r="I50" s="24"/>
    </row>
    <row r="51" spans="1:9" ht="12.95" customHeight="1">
      <c r="A51" s="18"/>
      <c r="B51" s="19" t="s">
        <v>344</v>
      </c>
      <c r="C51" s="15" t="s">
        <v>345</v>
      </c>
      <c r="D51" s="15" t="s">
        <v>346</v>
      </c>
      <c r="E51" s="20">
        <v>84957</v>
      </c>
      <c r="F51" s="21">
        <v>1552.76</v>
      </c>
      <c r="G51" s="22">
        <v>1.0500000000000001E-2</v>
      </c>
      <c r="H51" s="115"/>
      <c r="I51" s="24"/>
    </row>
    <row r="52" spans="1:9" ht="12.95" customHeight="1">
      <c r="A52" s="18"/>
      <c r="B52" s="19" t="s">
        <v>590</v>
      </c>
      <c r="C52" s="15" t="s">
        <v>591</v>
      </c>
      <c r="D52" s="15" t="s">
        <v>97</v>
      </c>
      <c r="E52" s="20">
        <v>97967</v>
      </c>
      <c r="F52" s="21">
        <v>1548.07</v>
      </c>
      <c r="G52" s="22">
        <v>1.0500000000000001E-2</v>
      </c>
      <c r="H52" s="115"/>
      <c r="I52" s="24"/>
    </row>
    <row r="53" spans="1:9" ht="12.95" customHeight="1">
      <c r="A53" s="18"/>
      <c r="B53" s="19" t="s">
        <v>150</v>
      </c>
      <c r="C53" s="15" t="s">
        <v>151</v>
      </c>
      <c r="D53" s="15" t="s">
        <v>128</v>
      </c>
      <c r="E53" s="20">
        <v>437199</v>
      </c>
      <c r="F53" s="21">
        <v>1530.42</v>
      </c>
      <c r="G53" s="22">
        <v>1.03E-2</v>
      </c>
      <c r="H53" s="115"/>
      <c r="I53" s="24"/>
    </row>
    <row r="54" spans="1:9" ht="12.95" customHeight="1">
      <c r="A54" s="18"/>
      <c r="B54" s="19" t="s">
        <v>801</v>
      </c>
      <c r="C54" s="15" t="s">
        <v>802</v>
      </c>
      <c r="D54" s="15" t="s">
        <v>97</v>
      </c>
      <c r="E54" s="20">
        <v>75150</v>
      </c>
      <c r="F54" s="21">
        <v>1495.86</v>
      </c>
      <c r="G54" s="22">
        <v>1.01E-2</v>
      </c>
      <c r="H54" s="115"/>
      <c r="I54" s="24"/>
    </row>
    <row r="55" spans="1:9" ht="12.95" customHeight="1">
      <c r="A55" s="18"/>
      <c r="B55" s="19" t="s">
        <v>70</v>
      </c>
      <c r="C55" s="15" t="s">
        <v>71</v>
      </c>
      <c r="D55" s="15" t="s">
        <v>64</v>
      </c>
      <c r="E55" s="20">
        <v>140488</v>
      </c>
      <c r="F55" s="21">
        <v>1470.49</v>
      </c>
      <c r="G55" s="22">
        <v>9.9000000000000008E-3</v>
      </c>
      <c r="H55" s="115"/>
      <c r="I55" s="24"/>
    </row>
    <row r="56" spans="1:9" ht="12.95" customHeight="1">
      <c r="A56" s="18"/>
      <c r="B56" s="19" t="s">
        <v>144</v>
      </c>
      <c r="C56" s="15" t="s">
        <v>145</v>
      </c>
      <c r="D56" s="15" t="s">
        <v>118</v>
      </c>
      <c r="E56" s="20">
        <v>96335</v>
      </c>
      <c r="F56" s="21">
        <v>1444.06</v>
      </c>
      <c r="G56" s="22">
        <v>9.7999999999999997E-3</v>
      </c>
      <c r="H56" s="115"/>
      <c r="I56" s="24"/>
    </row>
    <row r="57" spans="1:9" ht="12.95" customHeight="1">
      <c r="A57" s="18"/>
      <c r="B57" s="19" t="s">
        <v>1110</v>
      </c>
      <c r="C57" s="15" t="s">
        <v>1111</v>
      </c>
      <c r="D57" s="15" t="s">
        <v>279</v>
      </c>
      <c r="E57" s="20">
        <v>3569</v>
      </c>
      <c r="F57" s="21">
        <v>1440.98</v>
      </c>
      <c r="G57" s="22">
        <v>9.7000000000000003E-3</v>
      </c>
      <c r="H57" s="115"/>
      <c r="I57" s="24"/>
    </row>
    <row r="58" spans="1:9" ht="12.95" customHeight="1">
      <c r="A58" s="18"/>
      <c r="B58" s="19" t="s">
        <v>810</v>
      </c>
      <c r="C58" s="15" t="s">
        <v>811</v>
      </c>
      <c r="D58" s="15" t="s">
        <v>68</v>
      </c>
      <c r="E58" s="20">
        <v>15718</v>
      </c>
      <c r="F58" s="21">
        <v>1431.36</v>
      </c>
      <c r="G58" s="22">
        <v>9.7000000000000003E-3</v>
      </c>
      <c r="H58" s="115"/>
      <c r="I58" s="24"/>
    </row>
    <row r="59" spans="1:9" ht="12.95" customHeight="1">
      <c r="A59" s="18"/>
      <c r="B59" s="19" t="s">
        <v>1008</v>
      </c>
      <c r="C59" s="15" t="s">
        <v>1009</v>
      </c>
      <c r="D59" s="15" t="s">
        <v>60</v>
      </c>
      <c r="E59" s="20">
        <v>413230</v>
      </c>
      <c r="F59" s="21">
        <v>1415.11</v>
      </c>
      <c r="G59" s="22">
        <v>9.5999999999999992E-3</v>
      </c>
      <c r="H59" s="115"/>
      <c r="I59" s="24"/>
    </row>
    <row r="60" spans="1:9" ht="12.95" customHeight="1">
      <c r="A60" s="18"/>
      <c r="B60" s="19" t="s">
        <v>999</v>
      </c>
      <c r="C60" s="15" t="s">
        <v>1000</v>
      </c>
      <c r="D60" s="15" t="s">
        <v>289</v>
      </c>
      <c r="E60" s="20">
        <v>482227</v>
      </c>
      <c r="F60" s="21">
        <v>1411.24</v>
      </c>
      <c r="G60" s="22">
        <v>9.4999999999999998E-3</v>
      </c>
      <c r="H60" s="115"/>
      <c r="I60" s="24"/>
    </row>
    <row r="61" spans="1:9" ht="12.95" customHeight="1">
      <c r="A61" s="18"/>
      <c r="B61" s="19" t="s">
        <v>789</v>
      </c>
      <c r="C61" s="15" t="s">
        <v>790</v>
      </c>
      <c r="D61" s="15" t="s">
        <v>68</v>
      </c>
      <c r="E61" s="20">
        <v>7834</v>
      </c>
      <c r="F61" s="21">
        <v>1389.52</v>
      </c>
      <c r="G61" s="22">
        <v>9.4000000000000004E-3</v>
      </c>
      <c r="H61" s="115"/>
      <c r="I61" s="24"/>
    </row>
    <row r="62" spans="1:9" ht="12.95" customHeight="1">
      <c r="A62" s="18"/>
      <c r="B62" s="19" t="s">
        <v>1023</v>
      </c>
      <c r="C62" s="15" t="s">
        <v>1024</v>
      </c>
      <c r="D62" s="15" t="s">
        <v>303</v>
      </c>
      <c r="E62" s="20">
        <v>52746</v>
      </c>
      <c r="F62" s="21">
        <v>1383.26</v>
      </c>
      <c r="G62" s="22">
        <v>9.2999999999999992E-3</v>
      </c>
      <c r="H62" s="115"/>
      <c r="I62" s="24"/>
    </row>
    <row r="63" spans="1:9" ht="12.95" customHeight="1">
      <c r="A63" s="18"/>
      <c r="B63" s="19" t="s">
        <v>612</v>
      </c>
      <c r="C63" s="15" t="s">
        <v>613</v>
      </c>
      <c r="D63" s="15" t="s">
        <v>329</v>
      </c>
      <c r="E63" s="20">
        <v>50018</v>
      </c>
      <c r="F63" s="21">
        <v>1346.58</v>
      </c>
      <c r="G63" s="22">
        <v>9.1000000000000004E-3</v>
      </c>
      <c r="H63" s="115"/>
      <c r="I63" s="24"/>
    </row>
    <row r="64" spans="1:9" ht="12.95" customHeight="1">
      <c r="A64" s="18"/>
      <c r="B64" s="19" t="s">
        <v>298</v>
      </c>
      <c r="C64" s="15" t="s">
        <v>299</v>
      </c>
      <c r="D64" s="15" t="s">
        <v>60</v>
      </c>
      <c r="E64" s="20">
        <v>5885729</v>
      </c>
      <c r="F64" s="21">
        <v>1340.18</v>
      </c>
      <c r="G64" s="22">
        <v>9.1000000000000004E-3</v>
      </c>
      <c r="H64" s="115"/>
      <c r="I64" s="24"/>
    </row>
    <row r="65" spans="1:9" ht="12.95" customHeight="1">
      <c r="A65" s="18"/>
      <c r="B65" s="19" t="s">
        <v>1151</v>
      </c>
      <c r="C65" s="15" t="s">
        <v>1152</v>
      </c>
      <c r="D65" s="15" t="s">
        <v>90</v>
      </c>
      <c r="E65" s="20">
        <v>1248350</v>
      </c>
      <c r="F65" s="21">
        <v>1336.98</v>
      </c>
      <c r="G65" s="22">
        <v>8.9999999999999993E-3</v>
      </c>
      <c r="H65" s="115"/>
      <c r="I65" s="24"/>
    </row>
    <row r="66" spans="1:9" ht="12.95" customHeight="1">
      <c r="A66" s="18"/>
      <c r="B66" s="19" t="s">
        <v>1014</v>
      </c>
      <c r="C66" s="15" t="s">
        <v>1015</v>
      </c>
      <c r="D66" s="15" t="s">
        <v>632</v>
      </c>
      <c r="E66" s="20">
        <v>56071</v>
      </c>
      <c r="F66" s="21">
        <v>1335.5</v>
      </c>
      <c r="G66" s="22">
        <v>8.9999999999999993E-3</v>
      </c>
      <c r="H66" s="115"/>
      <c r="I66" s="24"/>
    </row>
    <row r="67" spans="1:9" ht="12.95" customHeight="1">
      <c r="A67" s="18"/>
      <c r="B67" s="19" t="s">
        <v>1041</v>
      </c>
      <c r="C67" s="15" t="s">
        <v>1042</v>
      </c>
      <c r="D67" s="15" t="s">
        <v>155</v>
      </c>
      <c r="E67" s="20">
        <v>1467512</v>
      </c>
      <c r="F67" s="21">
        <v>1321.2</v>
      </c>
      <c r="G67" s="22">
        <v>8.8999999999999999E-3</v>
      </c>
      <c r="H67" s="115"/>
      <c r="I67" s="24"/>
    </row>
    <row r="68" spans="1:9" ht="12.95" customHeight="1">
      <c r="A68" s="18"/>
      <c r="B68" s="19" t="s">
        <v>1153</v>
      </c>
      <c r="C68" s="15" t="s">
        <v>1154</v>
      </c>
      <c r="D68" s="15" t="s">
        <v>762</v>
      </c>
      <c r="E68" s="20">
        <v>274712</v>
      </c>
      <c r="F68" s="21">
        <v>1288.26</v>
      </c>
      <c r="G68" s="22">
        <v>8.6999999999999994E-3</v>
      </c>
      <c r="H68" s="115"/>
      <c r="I68" s="24"/>
    </row>
    <row r="69" spans="1:9" ht="12.95" customHeight="1">
      <c r="A69" s="18"/>
      <c r="B69" s="19" t="s">
        <v>1155</v>
      </c>
      <c r="C69" s="15" t="s">
        <v>1156</v>
      </c>
      <c r="D69" s="15" t="s">
        <v>104</v>
      </c>
      <c r="E69" s="20">
        <v>30236</v>
      </c>
      <c r="F69" s="21">
        <v>1233.3900000000001</v>
      </c>
      <c r="G69" s="22">
        <v>8.3000000000000001E-3</v>
      </c>
      <c r="H69" s="115"/>
      <c r="I69" s="24"/>
    </row>
    <row r="70" spans="1:9" ht="12.95" customHeight="1">
      <c r="A70" s="18"/>
      <c r="B70" s="19" t="s">
        <v>1157</v>
      </c>
      <c r="C70" s="15" t="s">
        <v>1158</v>
      </c>
      <c r="D70" s="15" t="s">
        <v>82</v>
      </c>
      <c r="E70" s="20">
        <v>1152426</v>
      </c>
      <c r="F70" s="21">
        <v>1213.04</v>
      </c>
      <c r="G70" s="22">
        <v>8.2000000000000007E-3</v>
      </c>
      <c r="H70" s="115"/>
      <c r="I70" s="24"/>
    </row>
    <row r="71" spans="1:9" ht="12.95" customHeight="1">
      <c r="A71" s="18"/>
      <c r="B71" s="19" t="s">
        <v>1159</v>
      </c>
      <c r="C71" s="15" t="s">
        <v>1160</v>
      </c>
      <c r="D71" s="15" t="s">
        <v>68</v>
      </c>
      <c r="E71" s="20">
        <v>34941</v>
      </c>
      <c r="F71" s="21">
        <v>1210.8499999999999</v>
      </c>
      <c r="G71" s="22">
        <v>8.2000000000000007E-3</v>
      </c>
      <c r="H71" s="115"/>
      <c r="I71" s="24"/>
    </row>
    <row r="72" spans="1:9" ht="12.95" customHeight="1">
      <c r="A72" s="18"/>
      <c r="B72" s="19" t="s">
        <v>1161</v>
      </c>
      <c r="C72" s="15" t="s">
        <v>1162</v>
      </c>
      <c r="D72" s="15" t="s">
        <v>97</v>
      </c>
      <c r="E72" s="20">
        <v>44911</v>
      </c>
      <c r="F72" s="21">
        <v>1192.57</v>
      </c>
      <c r="G72" s="22">
        <v>8.0999999999999996E-3</v>
      </c>
      <c r="H72" s="115"/>
      <c r="I72" s="24"/>
    </row>
    <row r="73" spans="1:9" ht="12.95" customHeight="1">
      <c r="A73" s="18"/>
      <c r="B73" s="19" t="s">
        <v>672</v>
      </c>
      <c r="C73" s="15" t="s">
        <v>673</v>
      </c>
      <c r="D73" s="15" t="s">
        <v>64</v>
      </c>
      <c r="E73" s="20">
        <v>212757</v>
      </c>
      <c r="F73" s="21">
        <v>1165.8</v>
      </c>
      <c r="G73" s="22">
        <v>7.9000000000000008E-3</v>
      </c>
      <c r="H73" s="115"/>
      <c r="I73" s="24"/>
    </row>
    <row r="74" spans="1:9" ht="12.95" customHeight="1">
      <c r="A74" s="18"/>
      <c r="B74" s="19" t="s">
        <v>847</v>
      </c>
      <c r="C74" s="15" t="s">
        <v>848</v>
      </c>
      <c r="D74" s="15" t="s">
        <v>558</v>
      </c>
      <c r="E74" s="20">
        <v>295648</v>
      </c>
      <c r="F74" s="21">
        <v>1146.67</v>
      </c>
      <c r="G74" s="22">
        <v>7.7000000000000002E-3</v>
      </c>
      <c r="H74" s="115"/>
      <c r="I74" s="24"/>
    </row>
    <row r="75" spans="1:9" ht="12.95" customHeight="1">
      <c r="A75" s="18"/>
      <c r="B75" s="19" t="s">
        <v>593</v>
      </c>
      <c r="C75" s="15" t="s">
        <v>594</v>
      </c>
      <c r="D75" s="15" t="s">
        <v>97</v>
      </c>
      <c r="E75" s="20">
        <v>260679</v>
      </c>
      <c r="F75" s="21">
        <v>1109.71</v>
      </c>
      <c r="G75" s="22">
        <v>7.4999999999999997E-3</v>
      </c>
      <c r="H75" s="115"/>
      <c r="I75" s="24"/>
    </row>
    <row r="76" spans="1:9" ht="12.95" customHeight="1">
      <c r="A76" s="18"/>
      <c r="B76" s="19" t="s">
        <v>798</v>
      </c>
      <c r="C76" s="15" t="s">
        <v>799</v>
      </c>
      <c r="D76" s="15" t="s">
        <v>128</v>
      </c>
      <c r="E76" s="20">
        <v>220931</v>
      </c>
      <c r="F76" s="21">
        <v>1086.0999999999999</v>
      </c>
      <c r="G76" s="22">
        <v>7.3000000000000001E-3</v>
      </c>
      <c r="H76" s="115"/>
      <c r="I76" s="24"/>
    </row>
    <row r="77" spans="1:9" ht="12.95" customHeight="1">
      <c r="A77" s="18"/>
      <c r="B77" s="19" t="s">
        <v>240</v>
      </c>
      <c r="C77" s="15" t="s">
        <v>1053</v>
      </c>
      <c r="D77" s="15" t="s">
        <v>90</v>
      </c>
      <c r="E77" s="20">
        <v>376894</v>
      </c>
      <c r="F77" s="21">
        <v>1073.6199999999999</v>
      </c>
      <c r="G77" s="22">
        <v>7.3000000000000001E-3</v>
      </c>
      <c r="H77" s="115"/>
      <c r="I77" s="24"/>
    </row>
    <row r="78" spans="1:9" ht="12.95" customHeight="1">
      <c r="A78" s="18"/>
      <c r="B78" s="19" t="s">
        <v>1163</v>
      </c>
      <c r="C78" s="15" t="s">
        <v>1164</v>
      </c>
      <c r="D78" s="15" t="s">
        <v>64</v>
      </c>
      <c r="E78" s="20">
        <v>274446</v>
      </c>
      <c r="F78" s="21">
        <v>1058.68</v>
      </c>
      <c r="G78" s="22">
        <v>7.1999999999999998E-3</v>
      </c>
      <c r="H78" s="115"/>
      <c r="I78" s="24"/>
    </row>
    <row r="79" spans="1:9" ht="12.95" customHeight="1">
      <c r="A79" s="18"/>
      <c r="B79" s="19" t="s">
        <v>334</v>
      </c>
      <c r="C79" s="15" t="s">
        <v>335</v>
      </c>
      <c r="D79" s="15" t="s">
        <v>64</v>
      </c>
      <c r="E79" s="20">
        <v>326999</v>
      </c>
      <c r="F79" s="21">
        <v>1017.78</v>
      </c>
      <c r="G79" s="22">
        <v>6.8999999999999999E-3</v>
      </c>
      <c r="H79" s="115"/>
      <c r="I79" s="24"/>
    </row>
    <row r="80" spans="1:9" ht="12.95" customHeight="1">
      <c r="A80" s="18"/>
      <c r="B80" s="19" t="s">
        <v>1066</v>
      </c>
      <c r="C80" s="15" t="s">
        <v>1067</v>
      </c>
      <c r="D80" s="15" t="s">
        <v>64</v>
      </c>
      <c r="E80" s="20">
        <v>387280</v>
      </c>
      <c r="F80" s="21">
        <v>1011.58</v>
      </c>
      <c r="G80" s="22">
        <v>6.7999999999999996E-3</v>
      </c>
      <c r="H80" s="115"/>
      <c r="I80" s="24"/>
    </row>
    <row r="81" spans="1:9" ht="12.95" customHeight="1">
      <c r="A81" s="18"/>
      <c r="B81" s="19" t="s">
        <v>919</v>
      </c>
      <c r="C81" s="15" t="s">
        <v>920</v>
      </c>
      <c r="D81" s="15" t="s">
        <v>68</v>
      </c>
      <c r="E81" s="20">
        <v>190699</v>
      </c>
      <c r="F81" s="21">
        <v>992.4</v>
      </c>
      <c r="G81" s="22">
        <v>6.7000000000000002E-3</v>
      </c>
      <c r="H81" s="115"/>
      <c r="I81" s="24"/>
    </row>
    <row r="82" spans="1:9" ht="12.95" customHeight="1">
      <c r="A82" s="18"/>
      <c r="B82" s="19" t="s">
        <v>563</v>
      </c>
      <c r="C82" s="15" t="s">
        <v>564</v>
      </c>
      <c r="D82" s="15" t="s">
        <v>342</v>
      </c>
      <c r="E82" s="20">
        <v>3045</v>
      </c>
      <c r="F82" s="21">
        <v>979.73</v>
      </c>
      <c r="G82" s="22">
        <v>6.6E-3</v>
      </c>
      <c r="H82" s="115"/>
      <c r="I82" s="24"/>
    </row>
    <row r="83" spans="1:9" ht="12.95" customHeight="1">
      <c r="A83" s="18"/>
      <c r="B83" s="19" t="s">
        <v>1032</v>
      </c>
      <c r="C83" s="15" t="s">
        <v>1033</v>
      </c>
      <c r="D83" s="15" t="s">
        <v>342</v>
      </c>
      <c r="E83" s="20">
        <v>22229</v>
      </c>
      <c r="F83" s="21">
        <v>957.18</v>
      </c>
      <c r="G83" s="22">
        <v>6.4999999999999997E-3</v>
      </c>
      <c r="H83" s="115"/>
      <c r="I83" s="24"/>
    </row>
    <row r="84" spans="1:9" ht="12.95" customHeight="1">
      <c r="A84" s="18"/>
      <c r="B84" s="19" t="s">
        <v>877</v>
      </c>
      <c r="C84" s="15" t="s">
        <v>1115</v>
      </c>
      <c r="D84" s="15" t="s">
        <v>350</v>
      </c>
      <c r="E84" s="20">
        <v>16795</v>
      </c>
      <c r="F84" s="21">
        <v>931.95</v>
      </c>
      <c r="G84" s="22">
        <v>6.3E-3</v>
      </c>
      <c r="H84" s="115"/>
      <c r="I84" s="24"/>
    </row>
    <row r="85" spans="1:9" ht="12.95" customHeight="1">
      <c r="A85" s="18"/>
      <c r="B85" s="19" t="s">
        <v>780</v>
      </c>
      <c r="C85" s="15" t="s">
        <v>781</v>
      </c>
      <c r="D85" s="15" t="s">
        <v>128</v>
      </c>
      <c r="E85" s="20">
        <v>205159</v>
      </c>
      <c r="F85" s="21">
        <v>931.83</v>
      </c>
      <c r="G85" s="22">
        <v>6.3E-3</v>
      </c>
      <c r="H85" s="115"/>
      <c r="I85" s="24"/>
    </row>
    <row r="86" spans="1:9" ht="12.95" customHeight="1">
      <c r="A86" s="18"/>
      <c r="B86" s="19" t="s">
        <v>1165</v>
      </c>
      <c r="C86" s="15" t="s">
        <v>1166</v>
      </c>
      <c r="D86" s="15" t="s">
        <v>350</v>
      </c>
      <c r="E86" s="20">
        <v>53202</v>
      </c>
      <c r="F86" s="21">
        <v>915.61</v>
      </c>
      <c r="G86" s="22">
        <v>6.1999999999999998E-3</v>
      </c>
      <c r="H86" s="115"/>
      <c r="I86" s="24"/>
    </row>
    <row r="87" spans="1:9" ht="12.95" customHeight="1">
      <c r="A87" s="18"/>
      <c r="B87" s="19" t="s">
        <v>1167</v>
      </c>
      <c r="C87" s="15" t="s">
        <v>1168</v>
      </c>
      <c r="D87" s="15" t="s">
        <v>1169</v>
      </c>
      <c r="E87" s="20">
        <v>317674</v>
      </c>
      <c r="F87" s="21">
        <v>891.87</v>
      </c>
      <c r="G87" s="22">
        <v>6.0000000000000001E-3</v>
      </c>
      <c r="H87" s="115"/>
      <c r="I87" s="24"/>
    </row>
    <row r="88" spans="1:9" ht="12.95" customHeight="1">
      <c r="A88" s="18"/>
      <c r="B88" s="19" t="s">
        <v>1017</v>
      </c>
      <c r="C88" s="15" t="s">
        <v>1018</v>
      </c>
      <c r="D88" s="15" t="s">
        <v>60</v>
      </c>
      <c r="E88" s="20">
        <v>518958</v>
      </c>
      <c r="F88" s="21">
        <v>888.66</v>
      </c>
      <c r="G88" s="22">
        <v>6.0000000000000001E-3</v>
      </c>
      <c r="H88" s="115"/>
      <c r="I88" s="24"/>
    </row>
    <row r="89" spans="1:9" ht="12.95" customHeight="1">
      <c r="A89" s="18"/>
      <c r="B89" s="19" t="s">
        <v>1171</v>
      </c>
      <c r="C89" s="15" t="s">
        <v>1172</v>
      </c>
      <c r="D89" s="15" t="s">
        <v>293</v>
      </c>
      <c r="E89" s="20">
        <v>182553</v>
      </c>
      <c r="F89" s="21">
        <v>858.91</v>
      </c>
      <c r="G89" s="22">
        <v>5.7999999999999996E-3</v>
      </c>
      <c r="H89" s="115"/>
      <c r="I89" s="24"/>
    </row>
    <row r="90" spans="1:9" ht="12.95" customHeight="1">
      <c r="A90" s="18"/>
      <c r="B90" s="19" t="s">
        <v>641</v>
      </c>
      <c r="C90" s="15" t="s">
        <v>642</v>
      </c>
      <c r="D90" s="15" t="s">
        <v>643</v>
      </c>
      <c r="E90" s="20">
        <v>502378</v>
      </c>
      <c r="F90" s="21">
        <v>849.17</v>
      </c>
      <c r="G90" s="22">
        <v>5.7000000000000002E-3</v>
      </c>
      <c r="H90" s="115"/>
      <c r="I90" s="24"/>
    </row>
    <row r="91" spans="1:9" ht="12.95" customHeight="1">
      <c r="A91" s="18"/>
      <c r="B91" s="19" t="s">
        <v>835</v>
      </c>
      <c r="C91" s="15" t="s">
        <v>836</v>
      </c>
      <c r="D91" s="15" t="s">
        <v>632</v>
      </c>
      <c r="E91" s="20">
        <v>104408</v>
      </c>
      <c r="F91" s="21">
        <v>844.3</v>
      </c>
      <c r="G91" s="22">
        <v>5.7000000000000002E-3</v>
      </c>
      <c r="H91" s="115"/>
      <c r="I91" s="24"/>
    </row>
    <row r="92" spans="1:9" ht="12.95" customHeight="1">
      <c r="A92" s="18"/>
      <c r="B92" s="19" t="s">
        <v>786</v>
      </c>
      <c r="C92" s="15" t="s">
        <v>787</v>
      </c>
      <c r="D92" s="15" t="s">
        <v>155</v>
      </c>
      <c r="E92" s="20">
        <v>242841</v>
      </c>
      <c r="F92" s="21">
        <v>843.27</v>
      </c>
      <c r="G92" s="22">
        <v>5.7000000000000002E-3</v>
      </c>
      <c r="H92" s="115"/>
      <c r="I92" s="24"/>
    </row>
    <row r="93" spans="1:9" ht="12.95" customHeight="1">
      <c r="A93" s="18"/>
      <c r="B93" s="19" t="s">
        <v>327</v>
      </c>
      <c r="C93" s="15" t="s">
        <v>328</v>
      </c>
      <c r="D93" s="15" t="s">
        <v>329</v>
      </c>
      <c r="E93" s="20">
        <v>125621</v>
      </c>
      <c r="F93" s="21">
        <v>740.1</v>
      </c>
      <c r="G93" s="22">
        <v>5.0000000000000001E-3</v>
      </c>
      <c r="H93" s="115"/>
      <c r="I93" s="24"/>
    </row>
    <row r="94" spans="1:9" ht="12.95" customHeight="1">
      <c r="A94" s="18"/>
      <c r="B94" s="19" t="s">
        <v>984</v>
      </c>
      <c r="C94" s="15" t="s">
        <v>985</v>
      </c>
      <c r="D94" s="15" t="s">
        <v>68</v>
      </c>
      <c r="E94" s="20">
        <v>13805</v>
      </c>
      <c r="F94" s="21">
        <v>690.11</v>
      </c>
      <c r="G94" s="22">
        <v>4.7000000000000002E-3</v>
      </c>
      <c r="H94" s="115"/>
      <c r="I94" s="24"/>
    </row>
    <row r="95" spans="1:9" ht="12.95" customHeight="1">
      <c r="A95" s="18"/>
      <c r="B95" s="19" t="s">
        <v>570</v>
      </c>
      <c r="C95" s="15" t="s">
        <v>571</v>
      </c>
      <c r="D95" s="15" t="s">
        <v>97</v>
      </c>
      <c r="E95" s="20">
        <v>36416</v>
      </c>
      <c r="F95" s="21">
        <v>636.48</v>
      </c>
      <c r="G95" s="22">
        <v>4.3E-3</v>
      </c>
      <c r="H95" s="115"/>
      <c r="I95" s="24"/>
    </row>
    <row r="96" spans="1:9" ht="12.95" customHeight="1">
      <c r="A96" s="18"/>
      <c r="B96" s="19" t="s">
        <v>1026</v>
      </c>
      <c r="C96" s="15" t="s">
        <v>1027</v>
      </c>
      <c r="D96" s="15" t="s">
        <v>423</v>
      </c>
      <c r="E96" s="20">
        <v>234772</v>
      </c>
      <c r="F96" s="21">
        <v>570.26</v>
      </c>
      <c r="G96" s="22">
        <v>3.8999999999999998E-3</v>
      </c>
      <c r="H96" s="115"/>
      <c r="I96" s="24"/>
    </row>
    <row r="97" spans="1:9" ht="12.95" customHeight="1">
      <c r="A97" s="18"/>
      <c r="B97" s="19" t="s">
        <v>363</v>
      </c>
      <c r="C97" s="15" t="s">
        <v>364</v>
      </c>
      <c r="D97" s="15" t="s">
        <v>342</v>
      </c>
      <c r="E97" s="20">
        <v>7482</v>
      </c>
      <c r="F97" s="21">
        <v>545.03</v>
      </c>
      <c r="G97" s="22">
        <v>3.7000000000000002E-3</v>
      </c>
      <c r="H97" s="115"/>
      <c r="I97" s="24"/>
    </row>
    <row r="98" spans="1:9" ht="12.95" customHeight="1">
      <c r="A98" s="18"/>
      <c r="B98" s="19" t="s">
        <v>566</v>
      </c>
      <c r="C98" s="15" t="s">
        <v>567</v>
      </c>
      <c r="D98" s="15" t="s">
        <v>272</v>
      </c>
      <c r="E98" s="20">
        <v>236504</v>
      </c>
      <c r="F98" s="21">
        <v>24.71</v>
      </c>
      <c r="G98" s="22">
        <v>2.0000000000000001E-4</v>
      </c>
      <c r="H98" s="115"/>
      <c r="I98" s="24"/>
    </row>
    <row r="99" spans="1:9" ht="12.95" customHeight="1">
      <c r="A99" s="5"/>
      <c r="B99" s="14" t="s">
        <v>165</v>
      </c>
      <c r="C99" s="15"/>
      <c r="D99" s="15"/>
      <c r="E99" s="15"/>
      <c r="F99" s="25">
        <v>142965.57999999999</v>
      </c>
      <c r="G99" s="26">
        <v>0.96609999999999996</v>
      </c>
      <c r="H99" s="27"/>
      <c r="I99" s="28"/>
    </row>
    <row r="100" spans="1:9" ht="12.95" customHeight="1">
      <c r="A100" s="5"/>
      <c r="B100" s="29" t="s">
        <v>166</v>
      </c>
      <c r="C100" s="2"/>
      <c r="D100" s="2"/>
      <c r="E100" s="2"/>
      <c r="F100" s="27" t="s">
        <v>167</v>
      </c>
      <c r="G100" s="27" t="s">
        <v>167</v>
      </c>
      <c r="H100" s="27"/>
      <c r="I100" s="28"/>
    </row>
    <row r="101" spans="1:9" ht="12.95" customHeight="1">
      <c r="A101" s="5"/>
      <c r="B101" s="29" t="s">
        <v>165</v>
      </c>
      <c r="C101" s="2"/>
      <c r="D101" s="2"/>
      <c r="E101" s="2"/>
      <c r="F101" s="27" t="s">
        <v>167</v>
      </c>
      <c r="G101" s="27" t="s">
        <v>167</v>
      </c>
      <c r="H101" s="27"/>
      <c r="I101" s="28"/>
    </row>
    <row r="102" spans="1:9" ht="12.95" customHeight="1">
      <c r="A102" s="5"/>
      <c r="B102" s="29" t="s">
        <v>168</v>
      </c>
      <c r="C102" s="30"/>
      <c r="D102" s="2"/>
      <c r="E102" s="30"/>
      <c r="F102" s="25">
        <v>142965.57999999999</v>
      </c>
      <c r="G102" s="26">
        <v>0.96609999999999996</v>
      </c>
      <c r="H102" s="27"/>
      <c r="I102" s="28"/>
    </row>
    <row r="103" spans="1:9" ht="12.95" customHeight="1">
      <c r="A103" s="5"/>
      <c r="B103" s="14" t="s">
        <v>169</v>
      </c>
      <c r="C103" s="15"/>
      <c r="D103" s="15"/>
      <c r="E103" s="15"/>
      <c r="F103" s="15"/>
      <c r="G103" s="15"/>
      <c r="H103" s="16"/>
      <c r="I103" s="17"/>
    </row>
    <row r="104" spans="1:9" ht="12.95" customHeight="1">
      <c r="A104" s="5"/>
      <c r="B104" s="14" t="s">
        <v>170</v>
      </c>
      <c r="C104" s="15"/>
      <c r="D104" s="15"/>
      <c r="E104" s="15"/>
      <c r="F104" s="5"/>
      <c r="G104" s="16"/>
      <c r="H104" s="16"/>
      <c r="I104" s="17"/>
    </row>
    <row r="105" spans="1:9" ht="12.95" customHeight="1">
      <c r="A105" s="18"/>
      <c r="B105" s="19" t="s">
        <v>874</v>
      </c>
      <c r="C105" s="15" t="s">
        <v>875</v>
      </c>
      <c r="D105" s="15"/>
      <c r="E105" s="20">
        <v>3580649.213</v>
      </c>
      <c r="F105" s="21">
        <v>507.15</v>
      </c>
      <c r="G105" s="22">
        <v>3.3999999999999998E-3</v>
      </c>
      <c r="H105" s="115"/>
      <c r="I105" s="24" t="s">
        <v>173</v>
      </c>
    </row>
    <row r="106" spans="1:9" ht="12.95" customHeight="1">
      <c r="A106" s="5"/>
      <c r="B106" s="14" t="s">
        <v>165</v>
      </c>
      <c r="C106" s="15"/>
      <c r="D106" s="15"/>
      <c r="E106" s="15"/>
      <c r="F106" s="25">
        <v>507.15</v>
      </c>
      <c r="G106" s="26">
        <v>3.3999999999999998E-3</v>
      </c>
      <c r="H106" s="27"/>
      <c r="I106" s="28"/>
    </row>
    <row r="107" spans="1:9" ht="12.95" customHeight="1">
      <c r="A107" s="5"/>
      <c r="B107" s="29" t="s">
        <v>174</v>
      </c>
      <c r="C107" s="2"/>
      <c r="D107" s="2"/>
      <c r="E107" s="2"/>
      <c r="F107" s="27" t="s">
        <v>167</v>
      </c>
      <c r="G107" s="27" t="s">
        <v>167</v>
      </c>
      <c r="H107" s="27"/>
      <c r="I107" s="28"/>
    </row>
    <row r="108" spans="1:9" ht="12.95" customHeight="1">
      <c r="A108" s="5"/>
      <c r="B108" s="14" t="s">
        <v>165</v>
      </c>
      <c r="C108" s="31"/>
      <c r="D108" s="31"/>
      <c r="E108" s="31"/>
      <c r="F108" s="32"/>
      <c r="G108" s="32"/>
      <c r="H108" s="32"/>
      <c r="I108" s="17"/>
    </row>
    <row r="109" spans="1:9" ht="12.95" customHeight="1">
      <c r="A109" s="5"/>
      <c r="B109" s="29" t="s">
        <v>175</v>
      </c>
      <c r="C109" s="2"/>
      <c r="D109" s="2"/>
      <c r="E109" s="2"/>
      <c r="F109" s="27" t="s">
        <v>167</v>
      </c>
      <c r="G109" s="27" t="s">
        <v>167</v>
      </c>
      <c r="H109" s="27"/>
      <c r="I109" s="28"/>
    </row>
    <row r="110" spans="1:9" ht="12.95" customHeight="1">
      <c r="A110" s="5"/>
      <c r="B110" s="14" t="s">
        <v>165</v>
      </c>
      <c r="C110" s="31"/>
      <c r="D110" s="31"/>
      <c r="E110" s="31"/>
      <c r="F110" s="32"/>
      <c r="G110" s="32"/>
      <c r="H110" s="32"/>
      <c r="I110" s="17"/>
    </row>
    <row r="111" spans="1:9" ht="12.95" customHeight="1">
      <c r="A111" s="5"/>
      <c r="B111" s="29" t="s">
        <v>176</v>
      </c>
      <c r="C111" s="2"/>
      <c r="D111" s="2"/>
      <c r="E111" s="2"/>
      <c r="F111" s="27" t="s">
        <v>167</v>
      </c>
      <c r="G111" s="27" t="s">
        <v>167</v>
      </c>
      <c r="H111" s="27"/>
      <c r="I111" s="28"/>
    </row>
    <row r="112" spans="1:9" ht="12.95" customHeight="1">
      <c r="A112" s="5"/>
      <c r="B112" s="14" t="s">
        <v>165</v>
      </c>
      <c r="C112" s="31"/>
      <c r="D112" s="31"/>
      <c r="E112" s="31"/>
      <c r="F112" s="32"/>
      <c r="G112" s="32"/>
      <c r="H112" s="32"/>
      <c r="I112" s="17"/>
    </row>
    <row r="113" spans="1:9" ht="12.95" customHeight="1">
      <c r="A113" s="5"/>
      <c r="B113" s="29" t="s">
        <v>177</v>
      </c>
      <c r="C113" s="2"/>
      <c r="D113" s="2"/>
      <c r="E113" s="2"/>
      <c r="F113" s="27" t="s">
        <v>167</v>
      </c>
      <c r="G113" s="27" t="s">
        <v>167</v>
      </c>
      <c r="H113" s="27"/>
      <c r="I113" s="28"/>
    </row>
    <row r="114" spans="1:9" ht="12.95" customHeight="1">
      <c r="A114" s="5"/>
      <c r="B114" s="14" t="s">
        <v>165</v>
      </c>
      <c r="C114" s="31"/>
      <c r="D114" s="31"/>
      <c r="E114" s="31"/>
      <c r="F114" s="32"/>
      <c r="G114" s="32"/>
      <c r="H114" s="32"/>
      <c r="I114" s="17"/>
    </row>
    <row r="115" spans="1:9" ht="12.95" customHeight="1">
      <c r="A115" s="5"/>
      <c r="B115" s="29" t="s">
        <v>168</v>
      </c>
      <c r="C115" s="30"/>
      <c r="D115" s="2"/>
      <c r="E115" s="30"/>
      <c r="F115" s="25">
        <v>507.15</v>
      </c>
      <c r="G115" s="26">
        <v>3.3999999999999998E-3</v>
      </c>
      <c r="H115" s="27"/>
      <c r="I115" s="28"/>
    </row>
    <row r="116" spans="1:9" ht="12.95" customHeight="1">
      <c r="A116" s="5"/>
      <c r="B116" s="14" t="s">
        <v>178</v>
      </c>
      <c r="C116" s="15"/>
      <c r="D116" s="15"/>
      <c r="E116" s="15"/>
      <c r="F116" s="15"/>
      <c r="G116" s="15"/>
      <c r="H116" s="16"/>
      <c r="I116" s="17"/>
    </row>
    <row r="117" spans="1:9" ht="12.95" customHeight="1">
      <c r="A117" s="18"/>
      <c r="B117" s="19" t="s">
        <v>180</v>
      </c>
      <c r="C117" s="15"/>
      <c r="D117" s="15"/>
      <c r="E117" s="20"/>
      <c r="F117" s="21">
        <v>2248.38</v>
      </c>
      <c r="G117" s="22">
        <v>1.52E-2</v>
      </c>
      <c r="H117" s="258">
        <v>5.0380000000000001E-2</v>
      </c>
      <c r="I117" s="24"/>
    </row>
    <row r="118" spans="1:9" ht="12.95" customHeight="1">
      <c r="A118" s="5"/>
      <c r="B118" s="14" t="s">
        <v>165</v>
      </c>
      <c r="C118" s="15"/>
      <c r="D118" s="15"/>
      <c r="E118" s="15"/>
      <c r="F118" s="25">
        <v>2248.38</v>
      </c>
      <c r="G118" s="26">
        <v>1.52E-2</v>
      </c>
      <c r="H118" s="27"/>
      <c r="I118" s="28"/>
    </row>
    <row r="119" spans="1:9" ht="12.95" customHeight="1">
      <c r="A119" s="5"/>
      <c r="B119" s="29" t="s">
        <v>168</v>
      </c>
      <c r="C119" s="30"/>
      <c r="D119" s="2"/>
      <c r="E119" s="30"/>
      <c r="F119" s="25">
        <v>2248.38</v>
      </c>
      <c r="G119" s="26">
        <v>1.52E-2</v>
      </c>
      <c r="H119" s="27"/>
      <c r="I119" s="28"/>
    </row>
    <row r="120" spans="1:9" ht="12.95" customHeight="1">
      <c r="A120" s="5"/>
      <c r="B120" s="33" t="s">
        <v>181</v>
      </c>
      <c r="C120" s="31"/>
      <c r="D120" s="31"/>
      <c r="E120" s="31"/>
      <c r="F120" s="32"/>
      <c r="G120" s="32"/>
      <c r="H120" s="32"/>
      <c r="I120" s="17"/>
    </row>
    <row r="121" spans="1:9" ht="12.95" customHeight="1">
      <c r="A121" s="5"/>
      <c r="B121" s="14"/>
      <c r="C121" s="31"/>
      <c r="D121" s="31"/>
      <c r="E121" s="31"/>
      <c r="F121" s="32"/>
      <c r="G121" s="32"/>
      <c r="H121" s="32"/>
      <c r="I121" s="17"/>
    </row>
    <row r="122" spans="1:9" ht="12.95" customHeight="1">
      <c r="A122" s="5"/>
      <c r="B122" s="29" t="s">
        <v>182</v>
      </c>
      <c r="C122" s="2"/>
      <c r="D122" s="2"/>
      <c r="E122" s="2"/>
      <c r="F122" s="27" t="s">
        <v>167</v>
      </c>
      <c r="G122" s="27" t="s">
        <v>167</v>
      </c>
      <c r="H122" s="27"/>
      <c r="I122" s="28"/>
    </row>
    <row r="123" spans="1:9" ht="12.95" customHeight="1">
      <c r="A123" s="5"/>
      <c r="B123" s="14"/>
      <c r="C123" s="31"/>
      <c r="D123" s="31"/>
      <c r="E123" s="31"/>
      <c r="F123" s="32"/>
      <c r="G123" s="32"/>
      <c r="H123" s="32"/>
      <c r="I123" s="17"/>
    </row>
    <row r="124" spans="1:9" ht="12.95" customHeight="1">
      <c r="A124" s="5"/>
      <c r="B124" s="29" t="s">
        <v>183</v>
      </c>
      <c r="C124" s="2"/>
      <c r="D124" s="2"/>
      <c r="E124" s="2"/>
      <c r="F124" s="27" t="s">
        <v>167</v>
      </c>
      <c r="G124" s="27" t="s">
        <v>167</v>
      </c>
      <c r="H124" s="27"/>
      <c r="I124" s="28"/>
    </row>
    <row r="125" spans="1:9" ht="12.95" customHeight="1">
      <c r="A125" s="5"/>
      <c r="B125" s="14"/>
      <c r="C125" s="31"/>
      <c r="D125" s="31"/>
      <c r="E125" s="31"/>
      <c r="F125" s="32"/>
      <c r="G125" s="32"/>
      <c r="H125" s="32"/>
      <c r="I125" s="17"/>
    </row>
    <row r="126" spans="1:9" ht="12.95" customHeight="1">
      <c r="A126" s="5"/>
      <c r="B126" s="29" t="s">
        <v>184</v>
      </c>
      <c r="C126" s="2"/>
      <c r="D126" s="2"/>
      <c r="E126" s="2"/>
      <c r="F126" s="27" t="s">
        <v>167</v>
      </c>
      <c r="G126" s="27" t="s">
        <v>167</v>
      </c>
      <c r="H126" s="27"/>
      <c r="I126" s="28"/>
    </row>
    <row r="127" spans="1:9" ht="12.95" customHeight="1">
      <c r="A127" s="5"/>
      <c r="B127" s="14"/>
      <c r="C127" s="31"/>
      <c r="D127" s="31"/>
      <c r="E127" s="31"/>
      <c r="F127" s="32"/>
      <c r="G127" s="32"/>
      <c r="H127" s="32"/>
      <c r="I127" s="17"/>
    </row>
    <row r="128" spans="1:9" ht="12.95" customHeight="1">
      <c r="A128" s="5"/>
      <c r="B128" s="29" t="s">
        <v>185</v>
      </c>
      <c r="C128" s="2"/>
      <c r="D128" s="2"/>
      <c r="E128" s="2"/>
      <c r="F128" s="27" t="s">
        <v>167</v>
      </c>
      <c r="G128" s="27" t="s">
        <v>167</v>
      </c>
      <c r="H128" s="27"/>
      <c r="I128" s="28"/>
    </row>
    <row r="129" spans="1:9" ht="12.95" customHeight="1">
      <c r="A129" s="5"/>
      <c r="B129" s="14"/>
      <c r="C129" s="31"/>
      <c r="D129" s="31"/>
      <c r="E129" s="31"/>
      <c r="F129" s="32"/>
      <c r="G129" s="32"/>
      <c r="H129" s="32"/>
      <c r="I129" s="17"/>
    </row>
    <row r="130" spans="1:9" ht="12.95" customHeight="1">
      <c r="A130" s="5"/>
      <c r="B130" s="29" t="s">
        <v>186</v>
      </c>
      <c r="C130" s="30"/>
      <c r="D130" s="30"/>
      <c r="E130" s="30"/>
      <c r="F130" s="34" t="s">
        <v>167</v>
      </c>
      <c r="G130" s="34" t="s">
        <v>167</v>
      </c>
      <c r="H130" s="34"/>
      <c r="I130" s="28"/>
    </row>
    <row r="131" spans="1:9" ht="12.95" customHeight="1">
      <c r="A131" s="5"/>
      <c r="B131" s="14"/>
      <c r="C131" s="31"/>
      <c r="D131" s="31"/>
      <c r="E131" s="31"/>
      <c r="F131" s="32"/>
      <c r="G131" s="32"/>
      <c r="H131" s="32"/>
      <c r="I131" s="17"/>
    </row>
    <row r="132" spans="1:9" ht="12.95" customHeight="1">
      <c r="A132" s="5"/>
      <c r="B132" s="29" t="s">
        <v>168</v>
      </c>
      <c r="C132" s="35"/>
      <c r="D132" s="35"/>
      <c r="E132" s="35"/>
      <c r="F132" s="36" t="s">
        <v>167</v>
      </c>
      <c r="G132" s="36" t="s">
        <v>167</v>
      </c>
      <c r="H132" s="36"/>
      <c r="I132" s="28"/>
    </row>
    <row r="133" spans="1:9" ht="12.95" customHeight="1">
      <c r="A133" s="5"/>
      <c r="B133" s="29" t="s">
        <v>187</v>
      </c>
      <c r="C133" s="2"/>
      <c r="D133" s="2"/>
      <c r="E133" s="2"/>
      <c r="F133" s="27" t="s">
        <v>167</v>
      </c>
      <c r="G133" s="27" t="s">
        <v>167</v>
      </c>
      <c r="H133" s="27"/>
      <c r="I133" s="28"/>
    </row>
    <row r="134" spans="1:9" ht="12.95" customHeight="1">
      <c r="A134" s="5"/>
      <c r="B134" s="14"/>
      <c r="C134" s="31"/>
      <c r="D134" s="31"/>
      <c r="E134" s="31"/>
      <c r="F134" s="32"/>
      <c r="G134" s="32"/>
      <c r="H134" s="32"/>
      <c r="I134" s="17"/>
    </row>
    <row r="135" spans="1:9" ht="12.95" customHeight="1">
      <c r="A135" s="5"/>
      <c r="B135" s="29" t="s">
        <v>188</v>
      </c>
      <c r="C135" s="2"/>
      <c r="D135" s="2"/>
      <c r="E135" s="2"/>
      <c r="F135" s="27" t="s">
        <v>167</v>
      </c>
      <c r="G135" s="27" t="s">
        <v>167</v>
      </c>
      <c r="H135" s="27"/>
      <c r="I135" s="28"/>
    </row>
    <row r="136" spans="1:9" ht="12.95" customHeight="1">
      <c r="A136" s="5"/>
      <c r="B136" s="14"/>
      <c r="C136" s="31"/>
      <c r="D136" s="31"/>
      <c r="E136" s="31"/>
      <c r="F136" s="32"/>
      <c r="G136" s="32"/>
      <c r="H136" s="32"/>
      <c r="I136" s="17"/>
    </row>
    <row r="137" spans="1:9" ht="12.95" customHeight="1">
      <c r="A137" s="5"/>
      <c r="B137" s="29" t="s">
        <v>189</v>
      </c>
      <c r="C137" s="2"/>
      <c r="D137" s="2"/>
      <c r="E137" s="2"/>
      <c r="F137" s="27" t="s">
        <v>167</v>
      </c>
      <c r="G137" s="27" t="s">
        <v>167</v>
      </c>
      <c r="H137" s="27"/>
      <c r="I137" s="28"/>
    </row>
    <row r="138" spans="1:9" ht="12.95" customHeight="1">
      <c r="A138" s="5"/>
      <c r="B138" s="14"/>
      <c r="C138" s="31"/>
      <c r="D138" s="31"/>
      <c r="E138" s="31"/>
      <c r="F138" s="32"/>
      <c r="G138" s="32"/>
      <c r="H138" s="32"/>
      <c r="I138" s="17"/>
    </row>
    <row r="139" spans="1:9" ht="12.95" customHeight="1">
      <c r="A139" s="5"/>
      <c r="B139" s="29" t="s">
        <v>190</v>
      </c>
      <c r="C139" s="2"/>
      <c r="D139" s="2"/>
      <c r="E139" s="2"/>
      <c r="F139" s="27" t="s">
        <v>167</v>
      </c>
      <c r="G139" s="27" t="s">
        <v>167</v>
      </c>
      <c r="H139" s="27"/>
      <c r="I139" s="28"/>
    </row>
    <row r="140" spans="1:9" ht="12.95" customHeight="1">
      <c r="A140" s="5"/>
      <c r="B140" s="14"/>
      <c r="C140" s="31"/>
      <c r="D140" s="31"/>
      <c r="E140" s="31"/>
      <c r="F140" s="32"/>
      <c r="G140" s="32"/>
      <c r="H140" s="32"/>
      <c r="I140" s="17"/>
    </row>
    <row r="141" spans="1:9" ht="12.95" customHeight="1">
      <c r="A141" s="5"/>
      <c r="B141" s="29" t="s">
        <v>191</v>
      </c>
      <c r="C141" s="30"/>
      <c r="D141" s="30"/>
      <c r="E141" s="30"/>
      <c r="F141" s="34" t="s">
        <v>167</v>
      </c>
      <c r="G141" s="34" t="s">
        <v>167</v>
      </c>
      <c r="H141" s="34"/>
      <c r="I141" s="28"/>
    </row>
    <row r="142" spans="1:9" ht="12.95" customHeight="1">
      <c r="A142" s="5"/>
      <c r="B142" s="14"/>
      <c r="C142" s="31"/>
      <c r="D142" s="31"/>
      <c r="E142" s="31"/>
      <c r="F142" s="32"/>
      <c r="G142" s="32"/>
      <c r="H142" s="32"/>
      <c r="I142" s="17"/>
    </row>
    <row r="143" spans="1:9" ht="12.95" customHeight="1">
      <c r="A143" s="5"/>
      <c r="B143" s="29" t="s">
        <v>168</v>
      </c>
      <c r="C143" s="35"/>
      <c r="D143" s="35"/>
      <c r="E143" s="35"/>
      <c r="F143" s="36" t="s">
        <v>167</v>
      </c>
      <c r="G143" s="36" t="s">
        <v>167</v>
      </c>
      <c r="H143" s="36"/>
      <c r="I143" s="28"/>
    </row>
    <row r="144" spans="1:9" ht="12.95" customHeight="1">
      <c r="A144" s="5"/>
      <c r="B144" s="29" t="s">
        <v>175</v>
      </c>
      <c r="C144" s="2"/>
      <c r="D144" s="2"/>
      <c r="E144" s="2"/>
      <c r="F144" s="27" t="s">
        <v>167</v>
      </c>
      <c r="G144" s="27" t="s">
        <v>167</v>
      </c>
      <c r="H144" s="27"/>
      <c r="I144" s="28"/>
    </row>
    <row r="145" spans="1:9" ht="12.95" customHeight="1">
      <c r="A145" s="5"/>
      <c r="B145" s="14"/>
      <c r="C145" s="31"/>
      <c r="D145" s="31"/>
      <c r="E145" s="31"/>
      <c r="F145" s="32"/>
      <c r="G145" s="32"/>
      <c r="H145" s="32"/>
      <c r="I145" s="17"/>
    </row>
    <row r="146" spans="1:9" ht="12.95" customHeight="1">
      <c r="A146" s="5"/>
      <c r="B146" s="29" t="s">
        <v>168</v>
      </c>
      <c r="C146" s="30"/>
      <c r="D146" s="30"/>
      <c r="E146" s="30"/>
      <c r="F146" s="34" t="s">
        <v>167</v>
      </c>
      <c r="G146" s="34" t="s">
        <v>167</v>
      </c>
      <c r="H146" s="34"/>
      <c r="I146" s="28"/>
    </row>
    <row r="147" spans="1:9" ht="12.95" customHeight="1">
      <c r="A147" s="5"/>
      <c r="B147" s="29" t="s">
        <v>192</v>
      </c>
      <c r="C147" s="37"/>
      <c r="D147" s="2"/>
      <c r="E147" s="30"/>
      <c r="F147" s="38">
        <v>2262.77</v>
      </c>
      <c r="G147" s="26">
        <v>1.5299999999999999E-2</v>
      </c>
      <c r="H147" s="27"/>
      <c r="I147" s="28"/>
    </row>
    <row r="148" spans="1:9" ht="12.95" customHeight="1" thickBot="1">
      <c r="A148" s="5"/>
      <c r="B148" s="39" t="s">
        <v>193</v>
      </c>
      <c r="C148" s="40"/>
      <c r="D148" s="40"/>
      <c r="E148" s="40"/>
      <c r="F148" s="41">
        <v>147983.88</v>
      </c>
      <c r="G148" s="42">
        <v>1</v>
      </c>
      <c r="H148" s="43"/>
      <c r="I148" s="44"/>
    </row>
    <row r="149" spans="1:9" ht="12.95" customHeight="1">
      <c r="A149" s="5"/>
      <c r="B149" s="344"/>
      <c r="C149" s="344"/>
      <c r="D149" s="344"/>
      <c r="E149" s="344"/>
      <c r="F149" s="344"/>
      <c r="G149" s="344"/>
      <c r="H149" s="344"/>
      <c r="I149" s="344"/>
    </row>
    <row r="150" spans="1:9" ht="12.95" customHeight="1">
      <c r="A150" s="5"/>
      <c r="B150" s="46" t="s">
        <v>194</v>
      </c>
      <c r="C150" s="5"/>
      <c r="D150" s="5"/>
      <c r="E150" s="5"/>
      <c r="F150" s="5"/>
      <c r="G150" s="5"/>
      <c r="H150" s="5"/>
      <c r="I150" s="5"/>
    </row>
    <row r="151" spans="1:9" ht="39.950000000000003" customHeight="1">
      <c r="A151" s="5"/>
      <c r="B151" s="47" t="s">
        <v>43</v>
      </c>
      <c r="C151" s="47" t="s">
        <v>195</v>
      </c>
      <c r="D151" s="47" t="s">
        <v>45</v>
      </c>
      <c r="E151" s="47" t="s">
        <v>46</v>
      </c>
      <c r="F151" s="47" t="s">
        <v>196</v>
      </c>
      <c r="G151" s="47" t="s">
        <v>197</v>
      </c>
      <c r="H151" s="47" t="s">
        <v>49</v>
      </c>
      <c r="I151" s="47" t="s">
        <v>50</v>
      </c>
    </row>
    <row r="152" spans="1:9" ht="12.95" customHeight="1">
      <c r="A152" s="5"/>
      <c r="B152" s="2" t="s">
        <v>136</v>
      </c>
      <c r="C152" s="2" t="s">
        <v>421</v>
      </c>
      <c r="D152" s="2" t="s">
        <v>138</v>
      </c>
      <c r="E152" s="48">
        <v>46475</v>
      </c>
      <c r="F152" s="49">
        <v>980.16</v>
      </c>
      <c r="G152" s="50">
        <v>6.6E-3</v>
      </c>
      <c r="H152" s="48"/>
      <c r="I152" s="48"/>
    </row>
    <row r="153" spans="1:9" ht="12.95" customHeight="1">
      <c r="A153" s="5"/>
      <c r="B153" s="4"/>
      <c r="C153" s="345"/>
      <c r="D153" s="345"/>
      <c r="E153" s="345"/>
      <c r="F153" s="5"/>
      <c r="G153" s="5"/>
      <c r="H153" s="5"/>
      <c r="I153" s="5"/>
    </row>
    <row r="154" spans="1:9" ht="12.95" customHeight="1">
      <c r="A154" s="5"/>
      <c r="B154" s="4"/>
      <c r="C154" s="345"/>
      <c r="D154" s="345"/>
      <c r="E154" s="345"/>
      <c r="F154" s="5"/>
      <c r="G154" s="5"/>
      <c r="H154" s="5"/>
      <c r="I154" s="5"/>
    </row>
    <row r="155" spans="1:9" ht="12.95" customHeight="1">
      <c r="A155" s="5"/>
      <c r="B155" s="346"/>
      <c r="C155" s="346"/>
      <c r="D155" s="346"/>
      <c r="E155" s="346"/>
      <c r="F155" s="346"/>
      <c r="G155" s="346"/>
      <c r="H155" s="346"/>
      <c r="I155" s="346"/>
    </row>
    <row r="156" spans="1:9" ht="12.95" customHeight="1">
      <c r="A156" s="5"/>
      <c r="B156" s="346" t="s">
        <v>199</v>
      </c>
      <c r="C156" s="346"/>
      <c r="D156" s="346"/>
      <c r="E156" s="346"/>
      <c r="F156" s="346"/>
      <c r="G156" s="346"/>
      <c r="H156" s="346"/>
      <c r="I156" s="346"/>
    </row>
    <row r="157" spans="1:9" ht="12.95" customHeight="1">
      <c r="A157" s="5"/>
      <c r="B157" s="344" t="s">
        <v>200</v>
      </c>
      <c r="C157" s="344"/>
      <c r="D157" s="344"/>
      <c r="E157" s="344"/>
      <c r="F157" s="344"/>
      <c r="G157" s="344"/>
      <c r="H157" s="344"/>
      <c r="I157" s="344"/>
    </row>
    <row r="158" spans="1:9" ht="12.95" customHeight="1">
      <c r="A158" s="5"/>
      <c r="B158" s="344" t="s">
        <v>201</v>
      </c>
      <c r="C158" s="344"/>
      <c r="D158" s="344"/>
      <c r="E158" s="344"/>
      <c r="F158" s="344"/>
      <c r="G158" s="344"/>
      <c r="H158" s="344"/>
      <c r="I158" s="344"/>
    </row>
    <row r="159" spans="1:9" ht="12.95" customHeight="1">
      <c r="A159" s="5"/>
      <c r="B159" s="344" t="s">
        <v>202</v>
      </c>
      <c r="C159" s="344"/>
      <c r="D159" s="344"/>
      <c r="E159" s="344"/>
      <c r="F159" s="344"/>
      <c r="G159" s="344"/>
      <c r="H159" s="344"/>
      <c r="I159" s="344"/>
    </row>
    <row r="160" spans="1:9" ht="12.95" customHeight="1">
      <c r="A160" s="5"/>
      <c r="B160" s="344" t="s">
        <v>203</v>
      </c>
      <c r="C160" s="344"/>
      <c r="D160" s="344"/>
      <c r="E160" s="344"/>
      <c r="F160" s="344"/>
      <c r="G160" s="344"/>
      <c r="H160" s="344"/>
      <c r="I160" s="344"/>
    </row>
    <row r="161" spans="1:9" ht="12.95" customHeight="1">
      <c r="A161" s="5"/>
      <c r="B161" s="344" t="s">
        <v>204</v>
      </c>
      <c r="C161" s="344"/>
      <c r="D161" s="344"/>
      <c r="E161" s="344"/>
      <c r="F161" s="344"/>
      <c r="G161" s="344"/>
      <c r="H161" s="344"/>
      <c r="I161" s="344"/>
    </row>
    <row r="162" spans="1:9" ht="12.95" customHeight="1">
      <c r="A162" s="5"/>
      <c r="B162" s="344" t="s">
        <v>205</v>
      </c>
      <c r="C162" s="344"/>
      <c r="D162" s="344"/>
      <c r="E162" s="344"/>
      <c r="F162" s="344"/>
      <c r="G162" s="344"/>
      <c r="H162" s="344"/>
      <c r="I162" s="344"/>
    </row>
    <row r="163" spans="1:9" ht="15.75" thickBot="1"/>
    <row r="164" spans="1:9">
      <c r="B164" s="51" t="s">
        <v>206</v>
      </c>
      <c r="C164" s="52"/>
      <c r="D164" s="52"/>
      <c r="E164" s="52"/>
      <c r="F164" s="53"/>
      <c r="G164" s="54"/>
      <c r="H164" s="54"/>
      <c r="I164" s="55"/>
    </row>
    <row r="165" spans="1:9" ht="15.75" thickBot="1">
      <c r="B165" s="56" t="s">
        <v>207</v>
      </c>
      <c r="C165" s="57"/>
      <c r="D165" s="57"/>
      <c r="E165" s="58"/>
      <c r="F165" s="58"/>
      <c r="G165" s="57"/>
      <c r="H165" s="57"/>
      <c r="I165" s="59"/>
    </row>
    <row r="166" spans="1:9" ht="24">
      <c r="B166" s="342" t="s">
        <v>208</v>
      </c>
      <c r="C166" s="342" t="s">
        <v>209</v>
      </c>
      <c r="D166" s="60" t="s">
        <v>210</v>
      </c>
      <c r="E166" s="60" t="s">
        <v>210</v>
      </c>
      <c r="F166" s="60" t="s">
        <v>211</v>
      </c>
      <c r="G166" s="57"/>
      <c r="H166" s="57"/>
      <c r="I166" s="59"/>
    </row>
    <row r="167" spans="1:9" ht="15.75" thickBot="1">
      <c r="B167" s="343"/>
      <c r="C167" s="343"/>
      <c r="D167" s="61" t="s">
        <v>212</v>
      </c>
      <c r="E167" s="61" t="s">
        <v>213</v>
      </c>
      <c r="F167" s="61" t="s">
        <v>212</v>
      </c>
      <c r="G167" s="57"/>
      <c r="H167" s="57"/>
      <c r="I167" s="59"/>
    </row>
    <row r="168" spans="1:9" ht="15.75" thickBot="1">
      <c r="B168" s="62" t="s">
        <v>167</v>
      </c>
      <c r="C168" s="62" t="s">
        <v>167</v>
      </c>
      <c r="D168" s="62" t="s">
        <v>167</v>
      </c>
      <c r="E168" s="62" t="s">
        <v>167</v>
      </c>
      <c r="F168" s="62" t="s">
        <v>167</v>
      </c>
      <c r="G168" s="57"/>
      <c r="H168" s="57"/>
      <c r="I168" s="59"/>
    </row>
    <row r="169" spans="1:9">
      <c r="B169" s="56"/>
      <c r="C169" s="57"/>
      <c r="D169" s="58"/>
      <c r="E169" s="58"/>
      <c r="F169" s="57"/>
      <c r="G169" s="57"/>
      <c r="H169" s="57"/>
      <c r="I169" s="59"/>
    </row>
    <row r="170" spans="1:9" ht="15.75" thickBot="1">
      <c r="B170" s="56" t="s">
        <v>214</v>
      </c>
      <c r="C170" s="57"/>
      <c r="D170" s="58"/>
      <c r="E170" s="58"/>
      <c r="F170" s="57"/>
      <c r="G170" s="57"/>
      <c r="H170" s="57"/>
      <c r="I170" s="59"/>
    </row>
    <row r="171" spans="1:9">
      <c r="B171" s="63" t="s">
        <v>215</v>
      </c>
      <c r="C171" s="64"/>
      <c r="D171" s="65">
        <v>20.704699999999999</v>
      </c>
      <c r="E171" s="66"/>
      <c r="F171" s="57"/>
      <c r="G171" s="57"/>
      <c r="H171" s="57"/>
      <c r="I171" s="59"/>
    </row>
    <row r="172" spans="1:9">
      <c r="B172" s="67" t="s">
        <v>216</v>
      </c>
      <c r="C172" s="68"/>
      <c r="D172" s="69">
        <v>22.755500000000001</v>
      </c>
      <c r="E172" s="66"/>
      <c r="F172" s="57"/>
      <c r="G172" s="57"/>
      <c r="H172" s="57"/>
      <c r="I172" s="59"/>
    </row>
    <row r="173" spans="1:9">
      <c r="B173" s="67" t="s">
        <v>217</v>
      </c>
      <c r="C173" s="68"/>
      <c r="D173" s="69">
        <v>23.1373</v>
      </c>
      <c r="E173" s="66"/>
      <c r="F173" s="57"/>
      <c r="G173" s="57"/>
      <c r="H173" s="57"/>
      <c r="I173" s="59"/>
    </row>
    <row r="174" spans="1:9" ht="15.75" thickBot="1">
      <c r="B174" s="70" t="s">
        <v>218</v>
      </c>
      <c r="C174" s="71"/>
      <c r="D174" s="72">
        <v>25.235299999999999</v>
      </c>
      <c r="E174" s="66"/>
      <c r="F174" s="57"/>
      <c r="G174" s="57"/>
      <c r="H174" s="57"/>
      <c r="I174" s="59"/>
    </row>
    <row r="175" spans="1:9">
      <c r="B175" s="73"/>
      <c r="C175" s="74"/>
      <c r="D175" s="75"/>
      <c r="E175" s="66"/>
      <c r="F175" s="57"/>
      <c r="G175" s="57"/>
      <c r="H175" s="57"/>
      <c r="I175" s="59"/>
    </row>
    <row r="176" spans="1:9" ht="15.75" thickBot="1">
      <c r="B176" s="56" t="s">
        <v>219</v>
      </c>
      <c r="C176" s="57"/>
      <c r="D176" s="66"/>
      <c r="E176" s="66"/>
      <c r="F176" s="57"/>
      <c r="G176" s="57"/>
      <c r="H176" s="57"/>
      <c r="I176" s="59"/>
    </row>
    <row r="177" spans="2:9">
      <c r="B177" s="63" t="s">
        <v>215</v>
      </c>
      <c r="C177" s="64"/>
      <c r="D177" s="65">
        <v>21.027999999999999</v>
      </c>
      <c r="E177" s="66"/>
      <c r="F177" s="57"/>
      <c r="G177" s="57"/>
      <c r="H177" s="57"/>
      <c r="I177" s="59"/>
    </row>
    <row r="178" spans="2:9">
      <c r="B178" s="67" t="s">
        <v>216</v>
      </c>
      <c r="C178" s="68"/>
      <c r="D178" s="69">
        <v>23.110800000000001</v>
      </c>
      <c r="E178" s="66"/>
      <c r="F178" s="57"/>
      <c r="G178" s="57"/>
      <c r="H178" s="57"/>
      <c r="I178" s="59"/>
    </row>
    <row r="179" spans="2:9">
      <c r="B179" s="67" t="s">
        <v>217</v>
      </c>
      <c r="C179" s="68"/>
      <c r="D179" s="69">
        <v>23.528700000000001</v>
      </c>
      <c r="E179" s="66"/>
      <c r="F179" s="57"/>
      <c r="G179" s="57"/>
      <c r="H179" s="57"/>
      <c r="I179" s="59"/>
    </row>
    <row r="180" spans="2:9" ht="15.75" thickBot="1">
      <c r="B180" s="70" t="s">
        <v>218</v>
      </c>
      <c r="C180" s="71"/>
      <c r="D180" s="72">
        <v>25.662199999999999</v>
      </c>
      <c r="E180" s="66"/>
      <c r="F180" s="57"/>
      <c r="G180" s="57"/>
      <c r="H180" s="57"/>
      <c r="I180" s="59"/>
    </row>
    <row r="181" spans="2:9">
      <c r="B181" s="76"/>
      <c r="C181" s="77"/>
      <c r="D181" s="78"/>
      <c r="E181" s="78"/>
      <c r="F181" s="66"/>
      <c r="G181" s="57"/>
      <c r="H181" s="57"/>
      <c r="I181" s="79"/>
    </row>
    <row r="182" spans="2:9">
      <c r="B182" s="56" t="s">
        <v>220</v>
      </c>
      <c r="C182" s="57"/>
      <c r="D182" s="78"/>
      <c r="E182" s="78"/>
      <c r="F182" s="58">
        <f>F150</f>
        <v>0</v>
      </c>
      <c r="G182" s="57"/>
      <c r="H182" s="57"/>
      <c r="I182" s="79"/>
    </row>
    <row r="183" spans="2:9">
      <c r="B183" s="56" t="s">
        <v>221</v>
      </c>
      <c r="C183" s="57"/>
      <c r="D183" s="78"/>
      <c r="E183" s="78"/>
      <c r="F183" s="58" t="s">
        <v>222</v>
      </c>
      <c r="G183" s="57"/>
      <c r="H183" s="57"/>
      <c r="I183" s="79"/>
    </row>
    <row r="184" spans="2:9">
      <c r="B184" s="56" t="s">
        <v>223</v>
      </c>
      <c r="C184" s="57"/>
      <c r="D184" s="78"/>
      <c r="E184" s="78"/>
      <c r="F184" s="81" t="s">
        <v>1295</v>
      </c>
      <c r="G184" s="57"/>
      <c r="H184" s="57"/>
      <c r="I184" s="79"/>
    </row>
    <row r="185" spans="2:9">
      <c r="B185" s="56" t="s">
        <v>686</v>
      </c>
      <c r="C185" s="57"/>
      <c r="D185" s="78"/>
      <c r="E185" s="78"/>
      <c r="F185" s="58"/>
      <c r="G185" s="82"/>
      <c r="H185" s="57"/>
      <c r="I185" s="79"/>
    </row>
    <row r="186" spans="2:9" ht="24.75">
      <c r="B186" s="83" t="s">
        <v>225</v>
      </c>
      <c r="C186" s="84" t="s">
        <v>226</v>
      </c>
      <c r="D186" s="84" t="s">
        <v>227</v>
      </c>
      <c r="E186" s="78"/>
      <c r="F186" s="58"/>
      <c r="G186" s="82"/>
      <c r="H186" s="57"/>
      <c r="I186" s="79"/>
    </row>
    <row r="187" spans="2:9">
      <c r="B187" s="85" t="s">
        <v>228</v>
      </c>
      <c r="C187" s="86">
        <v>0</v>
      </c>
      <c r="D187" s="86">
        <v>0</v>
      </c>
      <c r="E187" s="78"/>
      <c r="F187" s="58"/>
      <c r="G187" s="82"/>
      <c r="H187" s="57"/>
      <c r="I187" s="79"/>
    </row>
    <row r="188" spans="2:9">
      <c r="B188" s="87" t="s">
        <v>229</v>
      </c>
      <c r="C188" s="86">
        <v>0</v>
      </c>
      <c r="D188" s="86">
        <v>0</v>
      </c>
      <c r="E188" s="78"/>
      <c r="F188" s="58"/>
      <c r="G188" s="82"/>
      <c r="H188" s="57"/>
      <c r="I188" s="79"/>
    </row>
    <row r="189" spans="2:9">
      <c r="B189" s="56"/>
      <c r="C189" s="57"/>
      <c r="D189" s="78"/>
      <c r="E189" s="78"/>
      <c r="F189" s="58"/>
      <c r="G189" s="82"/>
      <c r="H189" s="57"/>
      <c r="I189" s="79"/>
    </row>
    <row r="190" spans="2:9">
      <c r="B190" s="56" t="s">
        <v>424</v>
      </c>
      <c r="C190" s="57"/>
      <c r="D190" s="78"/>
      <c r="E190" s="78"/>
      <c r="F190" s="58" t="s">
        <v>222</v>
      </c>
      <c r="G190" s="82"/>
      <c r="H190" s="57"/>
      <c r="I190" s="79"/>
    </row>
    <row r="191" spans="2:9" ht="15" customHeight="1">
      <c r="B191" s="56" t="s">
        <v>231</v>
      </c>
      <c r="C191" s="57"/>
      <c r="D191" s="78"/>
      <c r="E191" s="78"/>
      <c r="F191" s="58" t="s">
        <v>222</v>
      </c>
      <c r="G191" s="88"/>
      <c r="H191" s="89"/>
      <c r="I191" s="79"/>
    </row>
    <row r="192" spans="2:9" ht="17.25" customHeight="1">
      <c r="B192" s="56" t="s">
        <v>232</v>
      </c>
      <c r="C192" s="57"/>
      <c r="D192" s="197"/>
      <c r="E192" s="197"/>
      <c r="F192" s="58" t="s">
        <v>222</v>
      </c>
      <c r="G192" s="57"/>
      <c r="H192" s="57"/>
      <c r="I192" s="79"/>
    </row>
    <row r="193" spans="2:9">
      <c r="B193" s="56" t="s">
        <v>1326</v>
      </c>
      <c r="C193" s="57"/>
      <c r="D193" s="78"/>
      <c r="E193" s="78"/>
      <c r="F193" s="78"/>
      <c r="G193" s="78"/>
      <c r="H193" s="57"/>
      <c r="I193" s="79"/>
    </row>
    <row r="194" spans="2:9">
      <c r="B194" s="56"/>
      <c r="C194" s="57"/>
      <c r="D194" s="78"/>
      <c r="E194" s="78"/>
      <c r="F194" s="57"/>
      <c r="G194" s="57"/>
      <c r="H194" s="57"/>
      <c r="I194" s="79"/>
    </row>
    <row r="195" spans="2:9">
      <c r="B195" s="56" t="s">
        <v>1135</v>
      </c>
      <c r="F195" s="58" t="s">
        <v>222</v>
      </c>
      <c r="I195" s="90"/>
    </row>
    <row r="196" spans="2:9">
      <c r="B196" s="91"/>
      <c r="I196" s="90"/>
    </row>
    <row r="197" spans="2:9">
      <c r="B197" s="56" t="s">
        <v>1136</v>
      </c>
      <c r="F197" s="58" t="s">
        <v>222</v>
      </c>
      <c r="I197" s="90"/>
    </row>
    <row r="198" spans="2:9">
      <c r="B198" s="91"/>
      <c r="I198" s="90"/>
    </row>
    <row r="199" spans="2:9">
      <c r="B199" s="56" t="s">
        <v>241</v>
      </c>
      <c r="F199" s="58" t="s">
        <v>222</v>
      </c>
      <c r="I199" s="90"/>
    </row>
    <row r="200" spans="2:9">
      <c r="B200" s="56"/>
      <c r="F200" s="58"/>
      <c r="I200" s="90"/>
    </row>
    <row r="201" spans="2:9" ht="15.75" thickBot="1">
      <c r="B201" s="56" t="s">
        <v>427</v>
      </c>
      <c r="F201" s="58" t="s">
        <v>222</v>
      </c>
      <c r="I201" s="90"/>
    </row>
    <row r="202" spans="2:9" ht="24.75" thickBot="1">
      <c r="B202" s="125" t="s">
        <v>234</v>
      </c>
      <c r="C202" s="126" t="s">
        <v>235</v>
      </c>
      <c r="D202" s="103" t="s">
        <v>236</v>
      </c>
      <c r="E202" s="103" t="s">
        <v>237</v>
      </c>
      <c r="F202" s="103" t="s">
        <v>238</v>
      </c>
      <c r="G202" s="104" t="s">
        <v>239</v>
      </c>
      <c r="I202" s="90"/>
    </row>
    <row r="203" spans="2:9">
      <c r="B203" s="132" t="s">
        <v>30</v>
      </c>
      <c r="C203" s="179" t="s">
        <v>136</v>
      </c>
      <c r="D203" s="98" t="s">
        <v>421</v>
      </c>
      <c r="E203" s="99">
        <v>2214.5502001075847</v>
      </c>
      <c r="F203" s="99">
        <v>2109</v>
      </c>
      <c r="G203" s="100">
        <v>320.52180879999997</v>
      </c>
      <c r="I203" s="90"/>
    </row>
    <row r="204" spans="2:9">
      <c r="B204" s="91"/>
      <c r="I204" s="90"/>
    </row>
    <row r="205" spans="2:9">
      <c r="B205" s="101" t="s">
        <v>1324</v>
      </c>
      <c r="F205" s="58" t="s">
        <v>222</v>
      </c>
      <c r="I205" s="90"/>
    </row>
    <row r="206" spans="2:9">
      <c r="B206" s="91"/>
      <c r="I206" s="90"/>
    </row>
    <row r="207" spans="2:9" ht="15.75" thickBot="1">
      <c r="B207" s="56" t="s">
        <v>429</v>
      </c>
      <c r="I207" s="90"/>
    </row>
    <row r="208" spans="2:9" ht="60.75" thickBot="1">
      <c r="B208" s="125" t="s">
        <v>234</v>
      </c>
      <c r="C208" s="126" t="s">
        <v>242</v>
      </c>
      <c r="D208" s="103" t="s">
        <v>243</v>
      </c>
      <c r="E208" s="103" t="s">
        <v>430</v>
      </c>
      <c r="F208" s="103" t="s">
        <v>431</v>
      </c>
      <c r="G208" s="127" t="s">
        <v>246</v>
      </c>
      <c r="I208" s="90"/>
    </row>
    <row r="209" spans="2:9" ht="15.75" thickBot="1">
      <c r="B209" s="134" t="s">
        <v>30</v>
      </c>
      <c r="C209" s="135">
        <v>0</v>
      </c>
      <c r="D209" s="136">
        <v>169</v>
      </c>
      <c r="E209" s="137">
        <v>0</v>
      </c>
      <c r="F209" s="137">
        <v>1020.8954112500002</v>
      </c>
      <c r="G209" s="138">
        <v>-0.77576070000000008</v>
      </c>
      <c r="H209" s="105"/>
      <c r="I209" s="90"/>
    </row>
    <row r="210" spans="2:9">
      <c r="B210" s="56"/>
      <c r="H210" s="110"/>
      <c r="I210" s="90"/>
    </row>
    <row r="211" spans="2:9">
      <c r="B211" s="111" t="s">
        <v>1311</v>
      </c>
      <c r="I211" s="90"/>
    </row>
    <row r="212" spans="2:9">
      <c r="B212" s="111"/>
      <c r="I212" s="90"/>
    </row>
    <row r="213" spans="2:9">
      <c r="B213" s="111" t="s">
        <v>1312</v>
      </c>
      <c r="I213" s="90"/>
    </row>
    <row r="214" spans="2:9">
      <c r="B214" s="76"/>
      <c r="I214" s="90"/>
    </row>
    <row r="215" spans="2:9">
      <c r="B215" s="111" t="s">
        <v>1318</v>
      </c>
      <c r="I215" s="90"/>
    </row>
    <row r="216" spans="2:9">
      <c r="B216" s="76"/>
      <c r="I216" s="90"/>
    </row>
    <row r="217" spans="2:9">
      <c r="B217" s="111" t="s">
        <v>1314</v>
      </c>
      <c r="I217" s="90"/>
    </row>
    <row r="218" spans="2:9">
      <c r="B218" s="111"/>
      <c r="I218" s="90"/>
    </row>
    <row r="219" spans="2:9">
      <c r="B219" s="111" t="s">
        <v>1315</v>
      </c>
      <c r="I219" s="90"/>
    </row>
    <row r="220" spans="2:9">
      <c r="B220" s="111"/>
      <c r="I220" s="90"/>
    </row>
    <row r="221" spans="2:9">
      <c r="B221" s="111" t="s">
        <v>1316</v>
      </c>
      <c r="I221" s="90"/>
    </row>
    <row r="222" spans="2:9">
      <c r="B222" s="111"/>
      <c r="I222" s="90"/>
    </row>
    <row r="223" spans="2:9">
      <c r="B223" s="111" t="s">
        <v>247</v>
      </c>
      <c r="I223" s="90"/>
    </row>
    <row r="224" spans="2:9">
      <c r="B224" s="111"/>
      <c r="I224" s="90"/>
    </row>
    <row r="225" spans="2:9">
      <c r="B225" s="111" t="s">
        <v>248</v>
      </c>
      <c r="I225" s="90"/>
    </row>
    <row r="226" spans="2:9">
      <c r="B226" s="111"/>
      <c r="I226" s="90"/>
    </row>
    <row r="227" spans="2:9" ht="15.75" thickBot="1">
      <c r="B227" s="112"/>
      <c r="C227" s="113"/>
      <c r="D227" s="113"/>
      <c r="E227" s="113"/>
      <c r="F227" s="113"/>
      <c r="G227" s="113"/>
      <c r="H227" s="113"/>
      <c r="I227" s="114"/>
    </row>
    <row r="230" spans="2:9" ht="75">
      <c r="B230" s="241" t="s">
        <v>1358</v>
      </c>
    </row>
    <row r="241" spans="2:2">
      <c r="B241" s="242" t="s">
        <v>1328</v>
      </c>
    </row>
    <row r="242" spans="2:2" ht="15.75">
      <c r="B242" s="243" t="s">
        <v>1359</v>
      </c>
    </row>
    <row r="243" spans="2:2" ht="15.75">
      <c r="B243" s="209" t="s">
        <v>1330</v>
      </c>
    </row>
  </sheetData>
  <mergeCells count="13">
    <mergeCell ref="B166:B167"/>
    <mergeCell ref="C166:C167"/>
    <mergeCell ref="B149:I149"/>
    <mergeCell ref="C153:E153"/>
    <mergeCell ref="C154:E154"/>
    <mergeCell ref="B155:I155"/>
    <mergeCell ref="B156:I156"/>
    <mergeCell ref="B157:I157"/>
    <mergeCell ref="B158:I158"/>
    <mergeCell ref="B159:I159"/>
    <mergeCell ref="B160:I160"/>
    <mergeCell ref="B161:I161"/>
    <mergeCell ref="B162:I162"/>
  </mergeCells>
  <hyperlinks>
    <hyperlink ref="A1" location="ITIMID" display="ITIMID" xr:uid="{15E76D96-5AC1-40B8-B987-CAE54F8A6718}"/>
    <hyperlink ref="B3" location="ITIMidCapFund" display="ITI Mid Cap Fund" xr:uid="{00BA0A65-787F-4B95-97C4-5B807852B2B5}"/>
  </hyperlinks>
  <pageMargins left="0" right="0" top="0" bottom="0" header="0" footer="0"/>
  <pageSetup orientation="landscape"/>
  <headerFooter>
    <oddFooter xml:space="preserve">&amp;C_x000D_&amp;1#&amp;"Aptos"&amp;10&amp;K000000  For internal use only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16C30-3CC7-4930-A070-76E15F17F3E1}">
  <sheetPr codeName="Sheet17">
    <outlinePr summaryBelow="0"/>
  </sheetPr>
  <dimension ref="A1:P177"/>
  <sheetViews>
    <sheetView workbookViewId="0"/>
  </sheetViews>
  <sheetFormatPr defaultRowHeight="15"/>
  <cols>
    <col min="1" max="1" width="11.42578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13" max="13" width="43.5703125" bestFit="1" customWidth="1"/>
    <col min="16" max="16" width="9.42578125" bestFit="1" customWidth="1"/>
    <col min="257" max="257" width="11.42578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269" max="269" width="43.5703125" bestFit="1" customWidth="1"/>
    <col min="272" max="272" width="9.42578125" bestFit="1" customWidth="1"/>
    <col min="513" max="513" width="11.42578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525" max="525" width="43.5703125" bestFit="1" customWidth="1"/>
    <col min="528" max="528" width="9.42578125" bestFit="1" customWidth="1"/>
    <col min="769" max="769" width="11.42578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781" max="781" width="43.5703125" bestFit="1" customWidth="1"/>
    <col min="784" max="784" width="9.42578125" bestFit="1" customWidth="1"/>
    <col min="1025" max="1025" width="11.42578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037" max="1037" width="43.5703125" bestFit="1" customWidth="1"/>
    <col min="1040" max="1040" width="9.42578125" bestFit="1" customWidth="1"/>
    <col min="1281" max="1281" width="11.42578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293" max="1293" width="43.5703125" bestFit="1" customWidth="1"/>
    <col min="1296" max="1296" width="9.42578125" bestFit="1" customWidth="1"/>
    <col min="1537" max="1537" width="11.42578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549" max="1549" width="43.5703125" bestFit="1" customWidth="1"/>
    <col min="1552" max="1552" width="9.42578125" bestFit="1" customWidth="1"/>
    <col min="1793" max="1793" width="11.42578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1805" max="1805" width="43.5703125" bestFit="1" customWidth="1"/>
    <col min="1808" max="1808" width="9.42578125" bestFit="1" customWidth="1"/>
    <col min="2049" max="2049" width="11.42578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061" max="2061" width="43.5703125" bestFit="1" customWidth="1"/>
    <col min="2064" max="2064" width="9.42578125" bestFit="1" customWidth="1"/>
    <col min="2305" max="2305" width="11.42578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317" max="2317" width="43.5703125" bestFit="1" customWidth="1"/>
    <col min="2320" max="2320" width="9.42578125" bestFit="1" customWidth="1"/>
    <col min="2561" max="2561" width="11.42578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573" max="2573" width="43.5703125" bestFit="1" customWidth="1"/>
    <col min="2576" max="2576" width="9.42578125" bestFit="1" customWidth="1"/>
    <col min="2817" max="2817" width="11.42578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2829" max="2829" width="43.5703125" bestFit="1" customWidth="1"/>
    <col min="2832" max="2832" width="9.42578125" bestFit="1" customWidth="1"/>
    <col min="3073" max="3073" width="11.42578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085" max="3085" width="43.5703125" bestFit="1" customWidth="1"/>
    <col min="3088" max="3088" width="9.42578125" bestFit="1" customWidth="1"/>
    <col min="3329" max="3329" width="11.42578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341" max="3341" width="43.5703125" bestFit="1" customWidth="1"/>
    <col min="3344" max="3344" width="9.42578125" bestFit="1" customWidth="1"/>
    <col min="3585" max="3585" width="11.42578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597" max="3597" width="43.5703125" bestFit="1" customWidth="1"/>
    <col min="3600" max="3600" width="9.42578125" bestFit="1" customWidth="1"/>
    <col min="3841" max="3841" width="11.42578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3853" max="3853" width="43.5703125" bestFit="1" customWidth="1"/>
    <col min="3856" max="3856" width="9.42578125" bestFit="1" customWidth="1"/>
    <col min="4097" max="4097" width="11.42578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109" max="4109" width="43.5703125" bestFit="1" customWidth="1"/>
    <col min="4112" max="4112" width="9.42578125" bestFit="1" customWidth="1"/>
    <col min="4353" max="4353" width="11.42578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365" max="4365" width="43.5703125" bestFit="1" customWidth="1"/>
    <col min="4368" max="4368" width="9.42578125" bestFit="1" customWidth="1"/>
    <col min="4609" max="4609" width="11.42578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621" max="4621" width="43.5703125" bestFit="1" customWidth="1"/>
    <col min="4624" max="4624" width="9.42578125" bestFit="1" customWidth="1"/>
    <col min="4865" max="4865" width="11.42578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4877" max="4877" width="43.5703125" bestFit="1" customWidth="1"/>
    <col min="4880" max="4880" width="9.42578125" bestFit="1" customWidth="1"/>
    <col min="5121" max="5121" width="11.42578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133" max="5133" width="43.5703125" bestFit="1" customWidth="1"/>
    <col min="5136" max="5136" width="9.42578125" bestFit="1" customWidth="1"/>
    <col min="5377" max="5377" width="11.42578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389" max="5389" width="43.5703125" bestFit="1" customWidth="1"/>
    <col min="5392" max="5392" width="9.42578125" bestFit="1" customWidth="1"/>
    <col min="5633" max="5633" width="11.42578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645" max="5645" width="43.5703125" bestFit="1" customWidth="1"/>
    <col min="5648" max="5648" width="9.42578125" bestFit="1" customWidth="1"/>
    <col min="5889" max="5889" width="11.42578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5901" max="5901" width="43.5703125" bestFit="1" customWidth="1"/>
    <col min="5904" max="5904" width="9.42578125" bestFit="1" customWidth="1"/>
    <col min="6145" max="6145" width="11.42578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157" max="6157" width="43.5703125" bestFit="1" customWidth="1"/>
    <col min="6160" max="6160" width="9.42578125" bestFit="1" customWidth="1"/>
    <col min="6401" max="6401" width="11.42578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413" max="6413" width="43.5703125" bestFit="1" customWidth="1"/>
    <col min="6416" max="6416" width="9.42578125" bestFit="1" customWidth="1"/>
    <col min="6657" max="6657" width="11.42578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669" max="6669" width="43.5703125" bestFit="1" customWidth="1"/>
    <col min="6672" max="6672" width="9.42578125" bestFit="1" customWidth="1"/>
    <col min="6913" max="6913" width="11.42578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6925" max="6925" width="43.5703125" bestFit="1" customWidth="1"/>
    <col min="6928" max="6928" width="9.42578125" bestFit="1" customWidth="1"/>
    <col min="7169" max="7169" width="11.42578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181" max="7181" width="43.5703125" bestFit="1" customWidth="1"/>
    <col min="7184" max="7184" width="9.42578125" bestFit="1" customWidth="1"/>
    <col min="7425" max="7425" width="11.42578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437" max="7437" width="43.5703125" bestFit="1" customWidth="1"/>
    <col min="7440" max="7440" width="9.42578125" bestFit="1" customWidth="1"/>
    <col min="7681" max="7681" width="11.42578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693" max="7693" width="43.5703125" bestFit="1" customWidth="1"/>
    <col min="7696" max="7696" width="9.42578125" bestFit="1" customWidth="1"/>
    <col min="7937" max="7937" width="11.42578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7949" max="7949" width="43.5703125" bestFit="1" customWidth="1"/>
    <col min="7952" max="7952" width="9.42578125" bestFit="1" customWidth="1"/>
    <col min="8193" max="8193" width="11.42578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205" max="8205" width="43.5703125" bestFit="1" customWidth="1"/>
    <col min="8208" max="8208" width="9.42578125" bestFit="1" customWidth="1"/>
    <col min="8449" max="8449" width="11.42578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461" max="8461" width="43.5703125" bestFit="1" customWidth="1"/>
    <col min="8464" max="8464" width="9.42578125" bestFit="1" customWidth="1"/>
    <col min="8705" max="8705" width="11.42578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717" max="8717" width="43.5703125" bestFit="1" customWidth="1"/>
    <col min="8720" max="8720" width="9.42578125" bestFit="1" customWidth="1"/>
    <col min="8961" max="8961" width="11.42578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8973" max="8973" width="43.5703125" bestFit="1" customWidth="1"/>
    <col min="8976" max="8976" width="9.42578125" bestFit="1" customWidth="1"/>
    <col min="9217" max="9217" width="11.42578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229" max="9229" width="43.5703125" bestFit="1" customWidth="1"/>
    <col min="9232" max="9232" width="9.42578125" bestFit="1" customWidth="1"/>
    <col min="9473" max="9473" width="11.42578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485" max="9485" width="43.5703125" bestFit="1" customWidth="1"/>
    <col min="9488" max="9488" width="9.42578125" bestFit="1" customWidth="1"/>
    <col min="9729" max="9729" width="11.42578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741" max="9741" width="43.5703125" bestFit="1" customWidth="1"/>
    <col min="9744" max="9744" width="9.42578125" bestFit="1" customWidth="1"/>
    <col min="9985" max="9985" width="11.42578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9997" max="9997" width="43.5703125" bestFit="1" customWidth="1"/>
    <col min="10000" max="10000" width="9.42578125" bestFit="1" customWidth="1"/>
    <col min="10241" max="10241" width="11.42578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253" max="10253" width="43.5703125" bestFit="1" customWidth="1"/>
    <col min="10256" max="10256" width="9.42578125" bestFit="1" customWidth="1"/>
    <col min="10497" max="10497" width="11.42578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509" max="10509" width="43.5703125" bestFit="1" customWidth="1"/>
    <col min="10512" max="10512" width="9.42578125" bestFit="1" customWidth="1"/>
    <col min="10753" max="10753" width="11.42578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0765" max="10765" width="43.5703125" bestFit="1" customWidth="1"/>
    <col min="10768" max="10768" width="9.42578125" bestFit="1" customWidth="1"/>
    <col min="11009" max="11009" width="11.42578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021" max="11021" width="43.5703125" bestFit="1" customWidth="1"/>
    <col min="11024" max="11024" width="9.42578125" bestFit="1" customWidth="1"/>
    <col min="11265" max="11265" width="11.42578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277" max="11277" width="43.5703125" bestFit="1" customWidth="1"/>
    <col min="11280" max="11280" width="9.42578125" bestFit="1" customWidth="1"/>
    <col min="11521" max="11521" width="11.42578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533" max="11533" width="43.5703125" bestFit="1" customWidth="1"/>
    <col min="11536" max="11536" width="9.42578125" bestFit="1" customWidth="1"/>
    <col min="11777" max="11777" width="11.42578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1789" max="11789" width="43.5703125" bestFit="1" customWidth="1"/>
    <col min="11792" max="11792" width="9.42578125" bestFit="1" customWidth="1"/>
    <col min="12033" max="12033" width="11.42578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045" max="12045" width="43.5703125" bestFit="1" customWidth="1"/>
    <col min="12048" max="12048" width="9.42578125" bestFit="1" customWidth="1"/>
    <col min="12289" max="12289" width="11.42578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301" max="12301" width="43.5703125" bestFit="1" customWidth="1"/>
    <col min="12304" max="12304" width="9.42578125" bestFit="1" customWidth="1"/>
    <col min="12545" max="12545" width="11.42578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557" max="12557" width="43.5703125" bestFit="1" customWidth="1"/>
    <col min="12560" max="12560" width="9.42578125" bestFit="1" customWidth="1"/>
    <col min="12801" max="12801" width="11.42578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2813" max="12813" width="43.5703125" bestFit="1" customWidth="1"/>
    <col min="12816" max="12816" width="9.42578125" bestFit="1" customWidth="1"/>
    <col min="13057" max="13057" width="11.42578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069" max="13069" width="43.5703125" bestFit="1" customWidth="1"/>
    <col min="13072" max="13072" width="9.42578125" bestFit="1" customWidth="1"/>
    <col min="13313" max="13313" width="11.42578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325" max="13325" width="43.5703125" bestFit="1" customWidth="1"/>
    <col min="13328" max="13328" width="9.42578125" bestFit="1" customWidth="1"/>
    <col min="13569" max="13569" width="11.42578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581" max="13581" width="43.5703125" bestFit="1" customWidth="1"/>
    <col min="13584" max="13584" width="9.42578125" bestFit="1" customWidth="1"/>
    <col min="13825" max="13825" width="11.42578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3837" max="13837" width="43.5703125" bestFit="1" customWidth="1"/>
    <col min="13840" max="13840" width="9.42578125" bestFit="1" customWidth="1"/>
    <col min="14081" max="14081" width="11.42578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093" max="14093" width="43.5703125" bestFit="1" customWidth="1"/>
    <col min="14096" max="14096" width="9.42578125" bestFit="1" customWidth="1"/>
    <col min="14337" max="14337" width="11.42578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349" max="14349" width="43.5703125" bestFit="1" customWidth="1"/>
    <col min="14352" max="14352" width="9.42578125" bestFit="1" customWidth="1"/>
    <col min="14593" max="14593" width="11.42578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605" max="14605" width="43.5703125" bestFit="1" customWidth="1"/>
    <col min="14608" max="14608" width="9.42578125" bestFit="1" customWidth="1"/>
    <col min="14849" max="14849" width="11.42578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4861" max="14861" width="43.5703125" bestFit="1" customWidth="1"/>
    <col min="14864" max="14864" width="9.42578125" bestFit="1" customWidth="1"/>
    <col min="15105" max="15105" width="11.42578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117" max="15117" width="43.5703125" bestFit="1" customWidth="1"/>
    <col min="15120" max="15120" width="9.42578125" bestFit="1" customWidth="1"/>
    <col min="15361" max="15361" width="11.42578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373" max="15373" width="43.5703125" bestFit="1" customWidth="1"/>
    <col min="15376" max="15376" width="9.42578125" bestFit="1" customWidth="1"/>
    <col min="15617" max="15617" width="11.42578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629" max="15629" width="43.5703125" bestFit="1" customWidth="1"/>
    <col min="15632" max="15632" width="9.42578125" bestFit="1" customWidth="1"/>
    <col min="15873" max="15873" width="11.42578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5885" max="15885" width="43.5703125" bestFit="1" customWidth="1"/>
    <col min="15888" max="15888" width="9.42578125" bestFit="1" customWidth="1"/>
    <col min="16129" max="16129" width="11.42578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 min="16141" max="16141" width="43.5703125" bestFit="1" customWidth="1"/>
    <col min="16144" max="16144" width="9.42578125" bestFit="1" customWidth="1"/>
  </cols>
  <sheetData>
    <row r="1" spans="1:9" ht="13.15" customHeight="1">
      <c r="A1" s="3"/>
      <c r="B1" s="4"/>
      <c r="C1" s="5"/>
      <c r="D1" s="5"/>
      <c r="E1" s="5"/>
      <c r="F1" s="5"/>
      <c r="G1" s="5"/>
      <c r="H1" s="5"/>
      <c r="I1" s="5"/>
    </row>
    <row r="2" spans="1:9" ht="26.1" customHeight="1">
      <c r="A2" s="5"/>
      <c r="B2" s="6" t="s">
        <v>40</v>
      </c>
      <c r="C2" s="5"/>
      <c r="D2" s="5"/>
      <c r="E2" s="5"/>
      <c r="F2" s="5"/>
      <c r="G2" s="5"/>
      <c r="H2" s="5"/>
      <c r="I2" s="5"/>
    </row>
    <row r="3" spans="1:9" ht="13.15" customHeight="1">
      <c r="A3" s="5"/>
      <c r="B3" s="4" t="s">
        <v>32</v>
      </c>
      <c r="C3" s="5"/>
      <c r="D3" s="5"/>
      <c r="E3" s="5"/>
      <c r="F3" s="5"/>
      <c r="G3" s="5"/>
      <c r="H3" s="5"/>
      <c r="I3" s="5"/>
    </row>
    <row r="4" spans="1:9" ht="13.15" customHeight="1">
      <c r="A4" s="5"/>
      <c r="B4" s="7"/>
      <c r="C4" s="5"/>
      <c r="D4" s="5"/>
      <c r="E4" s="5"/>
      <c r="F4" s="5"/>
      <c r="G4" s="5"/>
      <c r="H4" s="5"/>
      <c r="I4" s="5"/>
    </row>
    <row r="5" spans="1:9" ht="13.15" customHeight="1" thickBot="1">
      <c r="A5" s="8"/>
      <c r="B5" s="9" t="s">
        <v>42</v>
      </c>
      <c r="C5" s="5"/>
      <c r="D5" s="5"/>
      <c r="E5" s="5"/>
      <c r="F5" s="5"/>
      <c r="G5" s="5"/>
      <c r="H5" s="5"/>
      <c r="I5" s="5"/>
    </row>
    <row r="6" spans="1:9" ht="28.15" customHeight="1">
      <c r="A6" s="5"/>
      <c r="B6" s="10" t="s">
        <v>43</v>
      </c>
      <c r="C6" s="11" t="s">
        <v>44</v>
      </c>
      <c r="D6" s="12" t="s">
        <v>249</v>
      </c>
      <c r="E6" s="12" t="s">
        <v>46</v>
      </c>
      <c r="F6" s="12" t="s">
        <v>47</v>
      </c>
      <c r="G6" s="12" t="s">
        <v>48</v>
      </c>
      <c r="H6" s="12" t="s">
        <v>49</v>
      </c>
      <c r="I6" s="13" t="s">
        <v>50</v>
      </c>
    </row>
    <row r="7" spans="1:9" ht="13.15" customHeight="1">
      <c r="A7" s="5"/>
      <c r="B7" s="33" t="s">
        <v>51</v>
      </c>
      <c r="C7" s="2"/>
      <c r="D7" s="2"/>
      <c r="E7" s="2"/>
      <c r="F7" s="27" t="s">
        <v>167</v>
      </c>
      <c r="G7" s="27" t="s">
        <v>167</v>
      </c>
      <c r="H7" s="27"/>
      <c r="I7" s="28"/>
    </row>
    <row r="8" spans="1:9" ht="13.15" customHeight="1">
      <c r="A8" s="5"/>
      <c r="B8" s="14"/>
      <c r="C8" s="31"/>
      <c r="D8" s="31"/>
      <c r="E8" s="31"/>
      <c r="F8" s="32"/>
      <c r="G8" s="32"/>
      <c r="H8" s="32"/>
      <c r="I8" s="17"/>
    </row>
    <row r="9" spans="1:9" ht="13.15" customHeight="1">
      <c r="A9" s="5"/>
      <c r="B9" s="29" t="s">
        <v>688</v>
      </c>
      <c r="C9" s="2"/>
      <c r="D9" s="2"/>
      <c r="E9" s="2"/>
      <c r="F9" s="27" t="s">
        <v>167</v>
      </c>
      <c r="G9" s="27" t="s">
        <v>167</v>
      </c>
      <c r="H9" s="27"/>
      <c r="I9" s="28"/>
    </row>
    <row r="10" spans="1:9" ht="13.15" customHeight="1">
      <c r="A10" s="5"/>
      <c r="B10" s="14"/>
      <c r="C10" s="31"/>
      <c r="D10" s="31"/>
      <c r="E10" s="31"/>
      <c r="F10" s="32"/>
      <c r="G10" s="32"/>
      <c r="H10" s="32"/>
      <c r="I10" s="17"/>
    </row>
    <row r="11" spans="1:9" ht="13.15" customHeight="1">
      <c r="A11" s="5"/>
      <c r="B11" s="29" t="s">
        <v>689</v>
      </c>
      <c r="C11" s="30"/>
      <c r="D11" s="30"/>
      <c r="E11" s="30"/>
      <c r="F11" s="34" t="s">
        <v>167</v>
      </c>
      <c r="G11" s="34" t="s">
        <v>167</v>
      </c>
      <c r="H11" s="34"/>
      <c r="I11" s="28"/>
    </row>
    <row r="12" spans="1:9" ht="13.15" customHeight="1">
      <c r="A12" s="5"/>
      <c r="B12" s="14"/>
      <c r="C12" s="31"/>
      <c r="D12" s="31"/>
      <c r="E12" s="31"/>
      <c r="F12" s="32"/>
      <c r="G12" s="32"/>
      <c r="H12" s="32"/>
      <c r="I12" s="17"/>
    </row>
    <row r="13" spans="1:9" ht="13.15" customHeight="1">
      <c r="A13" s="5"/>
      <c r="B13" s="29" t="s">
        <v>690</v>
      </c>
      <c r="C13" s="35"/>
      <c r="D13" s="35"/>
      <c r="E13" s="35"/>
      <c r="F13" s="36" t="s">
        <v>167</v>
      </c>
      <c r="G13" s="36" t="s">
        <v>167</v>
      </c>
      <c r="H13" s="36"/>
      <c r="I13" s="28"/>
    </row>
    <row r="14" spans="1:9" ht="13.15" customHeight="1">
      <c r="A14" s="5"/>
      <c r="B14" s="14"/>
      <c r="C14" s="31"/>
      <c r="D14" s="31"/>
      <c r="E14" s="31"/>
      <c r="F14" s="32"/>
      <c r="G14" s="32"/>
      <c r="H14" s="32"/>
      <c r="I14" s="17"/>
    </row>
    <row r="15" spans="1:9" ht="13.15" customHeight="1">
      <c r="A15" s="5"/>
      <c r="B15" s="29" t="s">
        <v>168</v>
      </c>
      <c r="C15" s="35"/>
      <c r="D15" s="35"/>
      <c r="E15" s="35"/>
      <c r="F15" s="36" t="s">
        <v>167</v>
      </c>
      <c r="G15" s="36" t="s">
        <v>167</v>
      </c>
      <c r="H15" s="36"/>
      <c r="I15" s="28"/>
    </row>
    <row r="16" spans="1:9" ht="13.15" customHeight="1">
      <c r="A16" s="5"/>
      <c r="B16" s="14" t="s">
        <v>178</v>
      </c>
      <c r="C16" s="15"/>
      <c r="D16" s="15"/>
      <c r="E16" s="15"/>
      <c r="F16" s="15"/>
      <c r="G16" s="15"/>
      <c r="H16" s="16"/>
      <c r="I16" s="17"/>
    </row>
    <row r="17" spans="1:9" ht="13.15" customHeight="1">
      <c r="A17" s="18"/>
      <c r="B17" s="19" t="s">
        <v>180</v>
      </c>
      <c r="C17" s="15"/>
      <c r="D17" s="15"/>
      <c r="E17" s="20"/>
      <c r="F17" s="21">
        <v>1585.56</v>
      </c>
      <c r="G17" s="22">
        <v>0.97440000000000004</v>
      </c>
      <c r="H17" s="258">
        <v>5.0380000000000001E-2</v>
      </c>
      <c r="I17" s="24"/>
    </row>
    <row r="18" spans="1:9" ht="13.15" customHeight="1">
      <c r="A18" s="5"/>
      <c r="B18" s="14" t="s">
        <v>165</v>
      </c>
      <c r="C18" s="15"/>
      <c r="D18" s="15"/>
      <c r="E18" s="15"/>
      <c r="F18" s="25">
        <v>1585.56</v>
      </c>
      <c r="G18" s="26">
        <v>0.97440000000000004</v>
      </c>
      <c r="H18" s="27"/>
      <c r="I18" s="28"/>
    </row>
    <row r="19" spans="1:9" ht="13.15" customHeight="1">
      <c r="A19" s="5"/>
      <c r="B19" s="29" t="s">
        <v>168</v>
      </c>
      <c r="C19" s="30"/>
      <c r="D19" s="2"/>
      <c r="E19" s="30"/>
      <c r="F19" s="25">
        <v>1585.56</v>
      </c>
      <c r="G19" s="26">
        <v>0.97440000000000004</v>
      </c>
      <c r="H19" s="27"/>
      <c r="I19" s="28"/>
    </row>
    <row r="20" spans="1:9" ht="13.15" customHeight="1">
      <c r="A20" s="5"/>
      <c r="B20" s="33" t="s">
        <v>181</v>
      </c>
      <c r="C20" s="31"/>
      <c r="D20" s="31"/>
      <c r="E20" s="31"/>
      <c r="F20" s="32"/>
      <c r="G20" s="32"/>
      <c r="H20" s="32"/>
      <c r="I20" s="17"/>
    </row>
    <row r="21" spans="1:9" ht="13.15" customHeight="1">
      <c r="A21" s="5"/>
      <c r="B21" s="14"/>
      <c r="C21" s="31"/>
      <c r="D21" s="31"/>
      <c r="E21" s="31"/>
      <c r="F21" s="32"/>
      <c r="G21" s="32"/>
      <c r="H21" s="32"/>
      <c r="I21" s="17"/>
    </row>
    <row r="22" spans="1:9" ht="13.15" customHeight="1">
      <c r="A22" s="5"/>
      <c r="B22" s="29" t="s">
        <v>182</v>
      </c>
      <c r="C22" s="2"/>
      <c r="D22" s="2"/>
      <c r="E22" s="2"/>
      <c r="F22" s="27" t="s">
        <v>167</v>
      </c>
      <c r="G22" s="27" t="s">
        <v>167</v>
      </c>
      <c r="H22" s="27"/>
      <c r="I22" s="28"/>
    </row>
    <row r="23" spans="1:9" ht="13.15" customHeight="1">
      <c r="A23" s="5"/>
      <c r="B23" s="14"/>
      <c r="C23" s="31"/>
      <c r="D23" s="31"/>
      <c r="E23" s="31"/>
      <c r="F23" s="32"/>
      <c r="G23" s="32"/>
      <c r="H23" s="32"/>
      <c r="I23" s="17"/>
    </row>
    <row r="24" spans="1:9" ht="13.15" customHeight="1">
      <c r="A24" s="5"/>
      <c r="B24" s="29" t="s">
        <v>183</v>
      </c>
      <c r="C24" s="2"/>
      <c r="D24" s="2"/>
      <c r="E24" s="2"/>
      <c r="F24" s="27" t="s">
        <v>167</v>
      </c>
      <c r="G24" s="27" t="s">
        <v>167</v>
      </c>
      <c r="H24" s="27"/>
      <c r="I24" s="28"/>
    </row>
    <row r="25" spans="1:9" ht="13.15" customHeight="1">
      <c r="A25" s="5"/>
      <c r="B25" s="14"/>
      <c r="C25" s="31"/>
      <c r="D25" s="31"/>
      <c r="E25" s="31"/>
      <c r="F25" s="32"/>
      <c r="G25" s="32"/>
      <c r="H25" s="32"/>
      <c r="I25" s="17"/>
    </row>
    <row r="26" spans="1:9" ht="13.15" customHeight="1">
      <c r="A26" s="5"/>
      <c r="B26" s="29" t="s">
        <v>184</v>
      </c>
      <c r="C26" s="2"/>
      <c r="D26" s="2"/>
      <c r="E26" s="2"/>
      <c r="F26" s="27" t="s">
        <v>167</v>
      </c>
      <c r="G26" s="27" t="s">
        <v>167</v>
      </c>
      <c r="H26" s="27"/>
      <c r="I26" s="28"/>
    </row>
    <row r="27" spans="1:9" ht="13.15" customHeight="1">
      <c r="A27" s="5"/>
      <c r="B27" s="14"/>
      <c r="C27" s="31"/>
      <c r="D27" s="31"/>
      <c r="E27" s="31"/>
      <c r="F27" s="32"/>
      <c r="G27" s="32"/>
      <c r="H27" s="32"/>
      <c r="I27" s="17"/>
    </row>
    <row r="28" spans="1:9" ht="13.15" customHeight="1">
      <c r="A28" s="5"/>
      <c r="B28" s="29" t="s">
        <v>185</v>
      </c>
      <c r="C28" s="2"/>
      <c r="D28" s="2"/>
      <c r="E28" s="2"/>
      <c r="F28" s="27" t="s">
        <v>167</v>
      </c>
      <c r="G28" s="27" t="s">
        <v>167</v>
      </c>
      <c r="H28" s="27"/>
      <c r="I28" s="28"/>
    </row>
    <row r="29" spans="1:9" ht="13.15" customHeight="1">
      <c r="A29" s="5"/>
      <c r="B29" s="14"/>
      <c r="C29" s="31"/>
      <c r="D29" s="31"/>
      <c r="E29" s="31"/>
      <c r="F29" s="32"/>
      <c r="G29" s="32"/>
      <c r="H29" s="32"/>
      <c r="I29" s="17"/>
    </row>
    <row r="30" spans="1:9" ht="13.15" customHeight="1">
      <c r="A30" s="5"/>
      <c r="B30" s="29" t="s">
        <v>186</v>
      </c>
      <c r="C30" s="30"/>
      <c r="D30" s="30"/>
      <c r="E30" s="30"/>
      <c r="F30" s="34" t="s">
        <v>167</v>
      </c>
      <c r="G30" s="34" t="s">
        <v>167</v>
      </c>
      <c r="H30" s="34"/>
      <c r="I30" s="28"/>
    </row>
    <row r="31" spans="1:9" ht="13.15" customHeight="1">
      <c r="A31" s="5"/>
      <c r="B31" s="14"/>
      <c r="C31" s="31"/>
      <c r="D31" s="31"/>
      <c r="E31" s="31"/>
      <c r="F31" s="32"/>
      <c r="G31" s="32"/>
      <c r="H31" s="32"/>
      <c r="I31" s="17"/>
    </row>
    <row r="32" spans="1:9" ht="13.15" customHeight="1">
      <c r="A32" s="5"/>
      <c r="B32" s="29" t="s">
        <v>168</v>
      </c>
      <c r="C32" s="35"/>
      <c r="D32" s="35"/>
      <c r="E32" s="35"/>
      <c r="F32" s="36" t="s">
        <v>167</v>
      </c>
      <c r="G32" s="36" t="s">
        <v>167</v>
      </c>
      <c r="H32" s="36"/>
      <c r="I32" s="28"/>
    </row>
    <row r="33" spans="1:9" ht="13.15" customHeight="1">
      <c r="A33" s="5"/>
      <c r="B33" s="29" t="s">
        <v>187</v>
      </c>
      <c r="C33" s="2"/>
      <c r="D33" s="2"/>
      <c r="E33" s="2"/>
      <c r="F33" s="27" t="s">
        <v>167</v>
      </c>
      <c r="G33" s="27" t="s">
        <v>167</v>
      </c>
      <c r="H33" s="27"/>
      <c r="I33" s="28"/>
    </row>
    <row r="34" spans="1:9" ht="13.15" customHeight="1">
      <c r="A34" s="5"/>
      <c r="B34" s="14"/>
      <c r="C34" s="31"/>
      <c r="D34" s="31"/>
      <c r="E34" s="31"/>
      <c r="F34" s="32"/>
      <c r="G34" s="32"/>
      <c r="H34" s="32"/>
      <c r="I34" s="17"/>
    </row>
    <row r="35" spans="1:9" ht="13.15" customHeight="1">
      <c r="A35" s="5"/>
      <c r="B35" s="29" t="s">
        <v>188</v>
      </c>
      <c r="C35" s="2"/>
      <c r="D35" s="2"/>
      <c r="E35" s="2"/>
      <c r="F35" s="27" t="s">
        <v>167</v>
      </c>
      <c r="G35" s="27" t="s">
        <v>167</v>
      </c>
      <c r="H35" s="27"/>
      <c r="I35" s="28"/>
    </row>
    <row r="36" spans="1:9" ht="13.15" customHeight="1">
      <c r="A36" s="5"/>
      <c r="B36" s="14"/>
      <c r="C36" s="31"/>
      <c r="D36" s="31"/>
      <c r="E36" s="31"/>
      <c r="F36" s="32"/>
      <c r="G36" s="32"/>
      <c r="H36" s="32"/>
      <c r="I36" s="17"/>
    </row>
    <row r="37" spans="1:9" ht="13.15" customHeight="1">
      <c r="A37" s="5"/>
      <c r="B37" s="29" t="s">
        <v>189</v>
      </c>
      <c r="C37" s="2"/>
      <c r="D37" s="2"/>
      <c r="E37" s="2"/>
      <c r="F37" s="27" t="s">
        <v>167</v>
      </c>
      <c r="G37" s="27" t="s">
        <v>167</v>
      </c>
      <c r="H37" s="27"/>
      <c r="I37" s="28"/>
    </row>
    <row r="38" spans="1:9" ht="13.15" customHeight="1">
      <c r="A38" s="5"/>
      <c r="B38" s="14"/>
      <c r="C38" s="31"/>
      <c r="D38" s="31"/>
      <c r="E38" s="31"/>
      <c r="F38" s="32"/>
      <c r="G38" s="32"/>
      <c r="H38" s="32"/>
      <c r="I38" s="17"/>
    </row>
    <row r="39" spans="1:9" ht="13.15" customHeight="1">
      <c r="A39" s="5"/>
      <c r="B39" s="29" t="s">
        <v>190</v>
      </c>
      <c r="C39" s="2"/>
      <c r="D39" s="2"/>
      <c r="E39" s="2"/>
      <c r="F39" s="27" t="s">
        <v>167</v>
      </c>
      <c r="G39" s="27" t="s">
        <v>167</v>
      </c>
      <c r="H39" s="27"/>
      <c r="I39" s="28"/>
    </row>
    <row r="40" spans="1:9" ht="13.15" customHeight="1">
      <c r="A40" s="5"/>
      <c r="B40" s="14"/>
      <c r="C40" s="31"/>
      <c r="D40" s="31"/>
      <c r="E40" s="31"/>
      <c r="F40" s="32"/>
      <c r="G40" s="32"/>
      <c r="H40" s="32"/>
      <c r="I40" s="17"/>
    </row>
    <row r="41" spans="1:9" ht="13.15" customHeight="1">
      <c r="A41" s="5"/>
      <c r="B41" s="29" t="s">
        <v>191</v>
      </c>
      <c r="C41" s="30"/>
      <c r="D41" s="30"/>
      <c r="E41" s="30"/>
      <c r="F41" s="34" t="s">
        <v>167</v>
      </c>
      <c r="G41" s="34" t="s">
        <v>167</v>
      </c>
      <c r="H41" s="34"/>
      <c r="I41" s="28"/>
    </row>
    <row r="42" spans="1:9" ht="13.15" customHeight="1">
      <c r="A42" s="5"/>
      <c r="B42" s="14"/>
      <c r="C42" s="31"/>
      <c r="D42" s="31"/>
      <c r="E42" s="31"/>
      <c r="F42" s="32"/>
      <c r="G42" s="32"/>
      <c r="H42" s="32"/>
      <c r="I42" s="17"/>
    </row>
    <row r="43" spans="1:9" ht="13.15" customHeight="1">
      <c r="A43" s="5"/>
      <c r="B43" s="29" t="s">
        <v>168</v>
      </c>
      <c r="C43" s="35"/>
      <c r="D43" s="35"/>
      <c r="E43" s="35"/>
      <c r="F43" s="36" t="s">
        <v>167</v>
      </c>
      <c r="G43" s="36" t="s">
        <v>167</v>
      </c>
      <c r="H43" s="36"/>
      <c r="I43" s="28"/>
    </row>
    <row r="44" spans="1:9" ht="13.15" customHeight="1">
      <c r="A44" s="5"/>
      <c r="B44" s="29" t="s">
        <v>169</v>
      </c>
      <c r="C44" s="2"/>
      <c r="D44" s="2"/>
      <c r="E44" s="2"/>
      <c r="F44" s="27" t="s">
        <v>167</v>
      </c>
      <c r="G44" s="27" t="s">
        <v>167</v>
      </c>
      <c r="H44" s="27"/>
      <c r="I44" s="28"/>
    </row>
    <row r="45" spans="1:9" ht="13.15" customHeight="1">
      <c r="A45" s="5"/>
      <c r="B45" s="14"/>
      <c r="C45" s="31"/>
      <c r="D45" s="31"/>
      <c r="E45" s="31"/>
      <c r="F45" s="32"/>
      <c r="G45" s="32"/>
      <c r="H45" s="32"/>
      <c r="I45" s="17"/>
    </row>
    <row r="46" spans="1:9" ht="13.15" customHeight="1">
      <c r="A46" s="5"/>
      <c r="B46" s="29" t="s">
        <v>416</v>
      </c>
      <c r="C46" s="2"/>
      <c r="D46" s="2"/>
      <c r="E46" s="2"/>
      <c r="F46" s="27" t="s">
        <v>167</v>
      </c>
      <c r="G46" s="27" t="s">
        <v>167</v>
      </c>
      <c r="H46" s="27"/>
      <c r="I46" s="28"/>
    </row>
    <row r="47" spans="1:9" ht="13.15" customHeight="1">
      <c r="A47" s="5"/>
      <c r="B47" s="14"/>
      <c r="C47" s="31"/>
      <c r="D47" s="31"/>
      <c r="E47" s="31"/>
      <c r="F47" s="32"/>
      <c r="G47" s="32"/>
      <c r="H47" s="32"/>
      <c r="I47" s="17"/>
    </row>
    <row r="48" spans="1:9" ht="13.15" customHeight="1">
      <c r="A48" s="5"/>
      <c r="B48" s="29" t="s">
        <v>417</v>
      </c>
      <c r="C48" s="2"/>
      <c r="D48" s="2"/>
      <c r="E48" s="2"/>
      <c r="F48" s="27" t="s">
        <v>167</v>
      </c>
      <c r="G48" s="27" t="s">
        <v>167</v>
      </c>
      <c r="H48" s="27"/>
      <c r="I48" s="28"/>
    </row>
    <row r="49" spans="1:9" ht="13.15" customHeight="1">
      <c r="A49" s="5"/>
      <c r="B49" s="14"/>
      <c r="C49" s="31"/>
      <c r="D49" s="31"/>
      <c r="E49" s="31"/>
      <c r="F49" s="32"/>
      <c r="G49" s="32"/>
      <c r="H49" s="32"/>
      <c r="I49" s="17"/>
    </row>
    <row r="50" spans="1:9" ht="13.15" customHeight="1">
      <c r="A50" s="5"/>
      <c r="B50" s="29" t="s">
        <v>418</v>
      </c>
      <c r="C50" s="2"/>
      <c r="D50" s="2"/>
      <c r="E50" s="2"/>
      <c r="F50" s="27" t="s">
        <v>167</v>
      </c>
      <c r="G50" s="27" t="s">
        <v>167</v>
      </c>
      <c r="H50" s="27"/>
      <c r="I50" s="28"/>
    </row>
    <row r="51" spans="1:9" ht="13.15" customHeight="1">
      <c r="A51" s="5"/>
      <c r="B51" s="14"/>
      <c r="C51" s="31"/>
      <c r="D51" s="31"/>
      <c r="E51" s="31"/>
      <c r="F51" s="32"/>
      <c r="G51" s="32"/>
      <c r="H51" s="32"/>
      <c r="I51" s="17"/>
    </row>
    <row r="52" spans="1:9" ht="13.15" customHeight="1">
      <c r="A52" s="5"/>
      <c r="B52" s="29" t="s">
        <v>419</v>
      </c>
      <c r="C52" s="2"/>
      <c r="D52" s="2"/>
      <c r="E52" s="2"/>
      <c r="F52" s="27" t="s">
        <v>167</v>
      </c>
      <c r="G52" s="27" t="s">
        <v>167</v>
      </c>
      <c r="H52" s="27"/>
      <c r="I52" s="28"/>
    </row>
    <row r="53" spans="1:9" ht="13.15" customHeight="1">
      <c r="A53" s="5"/>
      <c r="B53" s="14"/>
      <c r="C53" s="31"/>
      <c r="D53" s="31"/>
      <c r="E53" s="31"/>
      <c r="F53" s="32"/>
      <c r="G53" s="32"/>
      <c r="H53" s="32"/>
      <c r="I53" s="17"/>
    </row>
    <row r="54" spans="1:9" ht="13.15" customHeight="1">
      <c r="A54" s="5"/>
      <c r="B54" s="29" t="s">
        <v>168</v>
      </c>
      <c r="C54" s="30"/>
      <c r="D54" s="30"/>
      <c r="E54" s="30"/>
      <c r="F54" s="34" t="s">
        <v>167</v>
      </c>
      <c r="G54" s="34" t="s">
        <v>167</v>
      </c>
      <c r="H54" s="34"/>
      <c r="I54" s="28"/>
    </row>
    <row r="55" spans="1:9" ht="13.15" customHeight="1">
      <c r="A55" s="5"/>
      <c r="B55" s="29" t="s">
        <v>175</v>
      </c>
      <c r="C55" s="2"/>
      <c r="D55" s="2"/>
      <c r="E55" s="2"/>
      <c r="F55" s="27" t="s">
        <v>167</v>
      </c>
      <c r="G55" s="27" t="s">
        <v>167</v>
      </c>
      <c r="H55" s="27"/>
      <c r="I55" s="28"/>
    </row>
    <row r="56" spans="1:9" ht="13.15" customHeight="1">
      <c r="A56" s="5"/>
      <c r="B56" s="14"/>
      <c r="C56" s="31"/>
      <c r="D56" s="31"/>
      <c r="E56" s="31"/>
      <c r="F56" s="32"/>
      <c r="G56" s="32"/>
      <c r="H56" s="32"/>
      <c r="I56" s="17"/>
    </row>
    <row r="57" spans="1:9" ht="13.15" customHeight="1">
      <c r="A57" s="5"/>
      <c r="B57" s="29" t="s">
        <v>168</v>
      </c>
      <c r="C57" s="30"/>
      <c r="D57" s="30"/>
      <c r="E57" s="30"/>
      <c r="F57" s="34" t="s">
        <v>167</v>
      </c>
      <c r="G57" s="34" t="s">
        <v>167</v>
      </c>
      <c r="H57" s="34"/>
      <c r="I57" s="28"/>
    </row>
    <row r="58" spans="1:9" ht="13.15" customHeight="1">
      <c r="A58" s="5"/>
      <c r="B58" s="29" t="s">
        <v>192</v>
      </c>
      <c r="C58" s="37"/>
      <c r="D58" s="2"/>
      <c r="E58" s="30"/>
      <c r="F58" s="38">
        <v>41.6</v>
      </c>
      <c r="G58" s="26">
        <v>2.5600000000000001E-2</v>
      </c>
      <c r="H58" s="27"/>
      <c r="I58" s="28"/>
    </row>
    <row r="59" spans="1:9" ht="13.15" customHeight="1" thickBot="1">
      <c r="A59" s="5"/>
      <c r="B59" s="39" t="s">
        <v>193</v>
      </c>
      <c r="C59" s="40"/>
      <c r="D59" s="40"/>
      <c r="E59" s="40"/>
      <c r="F59" s="41">
        <v>1627.16</v>
      </c>
      <c r="G59" s="42">
        <v>1</v>
      </c>
      <c r="H59" s="43"/>
      <c r="I59" s="44"/>
    </row>
    <row r="60" spans="1:9" ht="13.15" customHeight="1">
      <c r="A60" s="5"/>
      <c r="B60" s="348"/>
      <c r="C60" s="348"/>
      <c r="D60" s="348"/>
      <c r="E60" s="348"/>
      <c r="F60" s="348"/>
      <c r="G60" s="348"/>
      <c r="H60" s="348"/>
      <c r="I60" s="348"/>
    </row>
    <row r="61" spans="1:9" ht="13.15" customHeight="1">
      <c r="A61" s="5"/>
      <c r="B61" s="4"/>
      <c r="C61" s="345"/>
      <c r="D61" s="345"/>
      <c r="E61" s="345"/>
      <c r="F61" s="5"/>
      <c r="G61" s="5"/>
      <c r="H61" s="5"/>
      <c r="I61" s="5"/>
    </row>
    <row r="62" spans="1:9" ht="13.15" customHeight="1">
      <c r="A62" s="5"/>
      <c r="B62" s="4"/>
      <c r="C62" s="359"/>
      <c r="D62" s="359"/>
      <c r="E62" s="359"/>
      <c r="F62" s="5"/>
      <c r="G62" s="5"/>
      <c r="H62" s="5"/>
      <c r="I62" s="5"/>
    </row>
    <row r="63" spans="1:9" ht="13.15" customHeight="1">
      <c r="A63" s="5"/>
      <c r="B63" s="139"/>
      <c r="C63" s="356" t="s">
        <v>722</v>
      </c>
      <c r="D63" s="357"/>
      <c r="E63" s="358"/>
      <c r="F63" s="5"/>
      <c r="G63" s="5"/>
      <c r="H63" s="5"/>
      <c r="I63" s="5"/>
    </row>
    <row r="64" spans="1:9" ht="13.15" customHeight="1">
      <c r="A64" s="5"/>
      <c r="B64" s="139" t="s">
        <v>723</v>
      </c>
      <c r="C64" s="356" t="s">
        <v>32</v>
      </c>
      <c r="D64" s="357"/>
      <c r="E64" s="358"/>
      <c r="F64" s="5"/>
      <c r="G64" s="5"/>
      <c r="H64" s="5"/>
      <c r="I64" s="5"/>
    </row>
    <row r="65" spans="1:9" ht="13.15" customHeight="1">
      <c r="A65" s="5"/>
      <c r="B65" s="139" t="s">
        <v>724</v>
      </c>
      <c r="C65" s="356"/>
      <c r="D65" s="357"/>
      <c r="E65" s="358"/>
      <c r="F65" s="5"/>
      <c r="G65" s="5"/>
      <c r="H65" s="5"/>
      <c r="I65" s="5"/>
    </row>
    <row r="66" spans="1:9" ht="13.15" customHeight="1">
      <c r="A66" s="5"/>
      <c r="B66" s="139"/>
      <c r="C66" s="356"/>
      <c r="D66" s="357"/>
      <c r="E66" s="358"/>
      <c r="F66" s="5"/>
      <c r="G66" s="5"/>
      <c r="H66" s="5"/>
      <c r="I66" s="5"/>
    </row>
    <row r="67" spans="1:9" ht="13.15" customHeight="1">
      <c r="A67" s="5"/>
      <c r="B67" s="139" t="s">
        <v>725</v>
      </c>
      <c r="C67" s="360">
        <v>5.04E-2</v>
      </c>
      <c r="D67" s="361"/>
      <c r="E67" s="362"/>
      <c r="F67" s="5"/>
      <c r="G67" s="5"/>
      <c r="H67" s="5"/>
      <c r="I67" s="5"/>
    </row>
    <row r="68" spans="1:9" ht="13.15" customHeight="1">
      <c r="A68" s="5"/>
      <c r="B68" s="139"/>
      <c r="C68" s="356"/>
      <c r="D68" s="357"/>
      <c r="E68" s="358"/>
      <c r="F68" s="5"/>
      <c r="G68" s="5"/>
      <c r="H68" s="5"/>
      <c r="I68" s="5"/>
    </row>
    <row r="69" spans="1:9" ht="13.15" customHeight="1">
      <c r="A69" s="5"/>
      <c r="B69" s="139" t="s">
        <v>726</v>
      </c>
      <c r="C69" s="356" t="s">
        <v>1173</v>
      </c>
      <c r="D69" s="357"/>
      <c r="E69" s="358"/>
      <c r="F69" s="5"/>
      <c r="G69" s="5"/>
      <c r="H69" s="5"/>
      <c r="I69" s="5"/>
    </row>
    <row r="70" spans="1:9" ht="13.15" customHeight="1">
      <c r="A70" s="5"/>
      <c r="B70" s="139" t="s">
        <v>728</v>
      </c>
      <c r="C70" s="356" t="s">
        <v>1173</v>
      </c>
      <c r="D70" s="357"/>
      <c r="E70" s="358"/>
      <c r="F70" s="5"/>
      <c r="G70" s="5"/>
      <c r="H70" s="5"/>
      <c r="I70" s="5"/>
    </row>
    <row r="71" spans="1:9" ht="13.15" customHeight="1">
      <c r="A71" s="5"/>
      <c r="B71" s="139"/>
      <c r="C71" s="356"/>
      <c r="D71" s="357"/>
      <c r="E71" s="358"/>
      <c r="F71" s="5"/>
      <c r="G71" s="5"/>
      <c r="H71" s="5"/>
      <c r="I71" s="5"/>
    </row>
    <row r="72" spans="1:9" ht="13.15" customHeight="1">
      <c r="A72" s="5"/>
      <c r="B72" s="139" t="s">
        <v>730</v>
      </c>
      <c r="C72" s="356" t="s">
        <v>731</v>
      </c>
      <c r="D72" s="357"/>
      <c r="E72" s="358"/>
      <c r="F72" s="5"/>
      <c r="G72" s="5"/>
      <c r="H72" s="5"/>
      <c r="I72" s="5"/>
    </row>
    <row r="73" spans="1:9" ht="13.15" customHeight="1">
      <c r="A73" s="5"/>
      <c r="B73" s="346"/>
      <c r="C73" s="346"/>
      <c r="D73" s="346"/>
      <c r="E73" s="346"/>
      <c r="F73" s="346"/>
      <c r="G73" s="346"/>
      <c r="H73" s="346"/>
      <c r="I73" s="346"/>
    </row>
    <row r="74" spans="1:9" ht="13.15" customHeight="1">
      <c r="A74" s="5"/>
      <c r="B74" s="346" t="s">
        <v>199</v>
      </c>
      <c r="C74" s="346"/>
      <c r="D74" s="346"/>
      <c r="E74" s="346"/>
      <c r="F74" s="346"/>
      <c r="G74" s="346"/>
      <c r="H74" s="346"/>
      <c r="I74" s="346"/>
    </row>
    <row r="75" spans="1:9" ht="13.15" customHeight="1">
      <c r="A75" s="5"/>
      <c r="B75" s="344" t="s">
        <v>200</v>
      </c>
      <c r="C75" s="344"/>
      <c r="D75" s="344"/>
      <c r="E75" s="344"/>
      <c r="F75" s="344"/>
      <c r="G75" s="344"/>
      <c r="H75" s="344"/>
      <c r="I75" s="344"/>
    </row>
    <row r="76" spans="1:9" ht="13.15" customHeight="1">
      <c r="A76" s="5"/>
      <c r="B76" s="344" t="s">
        <v>201</v>
      </c>
      <c r="C76" s="344"/>
      <c r="D76" s="344"/>
      <c r="E76" s="344"/>
      <c r="F76" s="344"/>
      <c r="G76" s="344"/>
      <c r="H76" s="344"/>
      <c r="I76" s="344"/>
    </row>
    <row r="77" spans="1:9" ht="13.15" customHeight="1">
      <c r="A77" s="5"/>
      <c r="B77" s="344" t="s">
        <v>202</v>
      </c>
      <c r="C77" s="344"/>
      <c r="D77" s="344"/>
      <c r="E77" s="344"/>
      <c r="F77" s="344"/>
      <c r="G77" s="344"/>
      <c r="H77" s="344"/>
      <c r="I77" s="344"/>
    </row>
    <row r="78" spans="1:9" ht="13.15" customHeight="1">
      <c r="A78" s="5"/>
      <c r="B78" s="344" t="s">
        <v>203</v>
      </c>
      <c r="C78" s="344"/>
      <c r="D78" s="344"/>
      <c r="E78" s="344"/>
      <c r="F78" s="344"/>
      <c r="G78" s="344"/>
      <c r="H78" s="344"/>
      <c r="I78" s="344"/>
    </row>
    <row r="79" spans="1:9" ht="13.15" customHeight="1">
      <c r="A79" s="5"/>
      <c r="B79" s="344" t="s">
        <v>204</v>
      </c>
      <c r="C79" s="344"/>
      <c r="D79" s="344"/>
      <c r="E79" s="344"/>
      <c r="F79" s="344"/>
      <c r="G79" s="344"/>
      <c r="H79" s="344"/>
      <c r="I79" s="344"/>
    </row>
    <row r="80" spans="1:9" ht="13.15" customHeight="1">
      <c r="A80" s="5"/>
      <c r="B80" s="344" t="s">
        <v>205</v>
      </c>
      <c r="C80" s="344"/>
      <c r="D80" s="344"/>
      <c r="E80" s="344"/>
      <c r="F80" s="344"/>
      <c r="G80" s="344"/>
      <c r="H80" s="344"/>
      <c r="I80" s="344"/>
    </row>
    <row r="81" spans="1:16" ht="13.15" customHeight="1">
      <c r="A81" s="5"/>
      <c r="B81" s="45"/>
      <c r="C81" s="45"/>
      <c r="D81" s="45"/>
      <c r="E81" s="45"/>
      <c r="F81" s="45"/>
      <c r="G81" s="45"/>
      <c r="H81" s="45"/>
      <c r="I81" s="45"/>
    </row>
    <row r="82" spans="1:16" ht="15.75" customHeight="1" thickBot="1"/>
    <row r="83" spans="1:16">
      <c r="B83" s="51" t="s">
        <v>733</v>
      </c>
      <c r="C83" s="54"/>
      <c r="D83" s="54"/>
      <c r="E83" s="54"/>
      <c r="F83" s="140"/>
      <c r="G83" s="54"/>
      <c r="H83" s="54"/>
      <c r="I83" s="55"/>
    </row>
    <row r="84" spans="1:16" ht="15.75" thickBot="1">
      <c r="B84" s="56" t="s">
        <v>207</v>
      </c>
      <c r="C84" s="57"/>
      <c r="D84" s="141"/>
      <c r="E84" s="141"/>
      <c r="F84" s="57"/>
      <c r="G84" s="57"/>
      <c r="H84" s="57"/>
      <c r="I84" s="59"/>
    </row>
    <row r="85" spans="1:16" ht="24">
      <c r="B85" s="342" t="s">
        <v>208</v>
      </c>
      <c r="C85" s="342" t="s">
        <v>209</v>
      </c>
      <c r="D85" s="60" t="s">
        <v>210</v>
      </c>
      <c r="E85" s="60" t="s">
        <v>210</v>
      </c>
      <c r="F85" s="60" t="s">
        <v>211</v>
      </c>
      <c r="G85" s="57"/>
      <c r="H85" s="57"/>
      <c r="I85" s="59"/>
    </row>
    <row r="86" spans="1:16" ht="15.75" thickBot="1">
      <c r="B86" s="343"/>
      <c r="C86" s="343"/>
      <c r="D86" s="61" t="s">
        <v>212</v>
      </c>
      <c r="E86" s="61" t="s">
        <v>213</v>
      </c>
      <c r="F86" s="61" t="s">
        <v>212</v>
      </c>
      <c r="G86" s="57"/>
      <c r="H86" s="57"/>
      <c r="I86" s="59"/>
    </row>
    <row r="87" spans="1:16" ht="15.75" thickBot="1">
      <c r="B87" s="62" t="s">
        <v>167</v>
      </c>
      <c r="C87" s="62" t="s">
        <v>167</v>
      </c>
      <c r="D87" s="62" t="s">
        <v>167</v>
      </c>
      <c r="E87" s="62" t="s">
        <v>167</v>
      </c>
      <c r="F87" s="62" t="s">
        <v>167</v>
      </c>
      <c r="G87" s="57"/>
      <c r="H87" s="57"/>
      <c r="I87" s="59"/>
    </row>
    <row r="88" spans="1:16">
      <c r="B88" s="56"/>
      <c r="C88" s="57"/>
      <c r="D88" s="142"/>
      <c r="E88" s="142"/>
      <c r="F88" s="89"/>
      <c r="G88" s="57"/>
      <c r="H88" s="57"/>
      <c r="I88" s="59"/>
    </row>
    <row r="89" spans="1:16" ht="15.75" thickBot="1">
      <c r="B89" s="56" t="s">
        <v>214</v>
      </c>
      <c r="C89" s="57"/>
      <c r="D89" s="57"/>
      <c r="E89" s="57"/>
      <c r="F89" s="89"/>
      <c r="G89" s="57"/>
      <c r="H89" s="57"/>
      <c r="I89" s="59"/>
    </row>
    <row r="90" spans="1:16">
      <c r="B90" s="190" t="s">
        <v>961</v>
      </c>
      <c r="C90" s="143"/>
      <c r="D90" s="144"/>
      <c r="E90" s="65">
        <v>1001.0001999999999</v>
      </c>
      <c r="F90" s="89"/>
      <c r="G90" s="57"/>
      <c r="H90" s="57"/>
      <c r="I90" s="59"/>
      <c r="M90" s="198"/>
      <c r="N90" s="145"/>
      <c r="O90" s="57"/>
      <c r="P90" s="199"/>
    </row>
    <row r="91" spans="1:16">
      <c r="B91" s="192" t="s">
        <v>1174</v>
      </c>
      <c r="C91" s="145"/>
      <c r="D91" s="74"/>
      <c r="E91" s="69">
        <v>1001.5802</v>
      </c>
      <c r="F91" s="89"/>
      <c r="G91" s="57"/>
      <c r="H91" s="57"/>
      <c r="I91" s="59"/>
      <c r="M91" s="198"/>
      <c r="N91" s="145"/>
      <c r="O91" s="57"/>
      <c r="P91" s="199"/>
    </row>
    <row r="92" spans="1:16">
      <c r="B92" s="192" t="s">
        <v>753</v>
      </c>
      <c r="C92" s="145"/>
      <c r="D92" s="74"/>
      <c r="E92" s="69">
        <v>1370.7140999999999</v>
      </c>
      <c r="F92" s="89"/>
      <c r="G92" s="57"/>
      <c r="H92" s="57"/>
      <c r="I92" s="59"/>
      <c r="M92" s="198"/>
      <c r="N92" s="145"/>
      <c r="O92" s="57"/>
      <c r="P92" s="199"/>
    </row>
    <row r="93" spans="1:16">
      <c r="B93" s="192" t="s">
        <v>755</v>
      </c>
      <c r="C93" s="145"/>
      <c r="D93" s="74"/>
      <c r="E93" s="69">
        <v>1001.0714</v>
      </c>
      <c r="F93" s="89"/>
      <c r="G93" s="57"/>
      <c r="H93" s="57"/>
      <c r="I93" s="59"/>
      <c r="M93" s="198"/>
      <c r="N93" s="145"/>
      <c r="O93" s="57"/>
      <c r="P93" s="199"/>
    </row>
    <row r="94" spans="1:16">
      <c r="B94" s="192" t="s">
        <v>752</v>
      </c>
      <c r="C94" s="145"/>
      <c r="D94" s="74"/>
      <c r="E94" s="69">
        <v>0</v>
      </c>
      <c r="F94" s="89"/>
      <c r="G94" s="57"/>
      <c r="H94" s="57"/>
      <c r="I94" s="59"/>
      <c r="M94" s="198"/>
      <c r="N94" s="145"/>
      <c r="O94" s="57"/>
      <c r="P94" s="199"/>
    </row>
    <row r="95" spans="1:16">
      <c r="B95" s="192" t="s">
        <v>1175</v>
      </c>
      <c r="C95" s="145"/>
      <c r="D95" s="74"/>
      <c r="E95" s="69">
        <v>1001</v>
      </c>
      <c r="F95" s="89"/>
      <c r="G95" s="57"/>
      <c r="H95" s="57"/>
      <c r="I95" s="59"/>
      <c r="M95" s="198"/>
      <c r="N95" s="145"/>
      <c r="O95" s="57"/>
      <c r="P95" s="199"/>
    </row>
    <row r="96" spans="1:16">
      <c r="B96" s="192" t="s">
        <v>1176</v>
      </c>
      <c r="C96" s="145"/>
      <c r="D96" s="74"/>
      <c r="E96" s="69">
        <v>1000.9992</v>
      </c>
      <c r="F96" s="89"/>
      <c r="G96" s="57"/>
      <c r="H96" s="57"/>
      <c r="I96" s="59"/>
      <c r="M96" s="198"/>
      <c r="N96" s="145"/>
      <c r="O96" s="57"/>
      <c r="P96" s="199"/>
    </row>
    <row r="97" spans="2:16">
      <c r="B97" s="192" t="s">
        <v>1177</v>
      </c>
      <c r="C97" s="145"/>
      <c r="D97" s="74"/>
      <c r="E97" s="69">
        <v>1001.5647</v>
      </c>
      <c r="F97" s="89"/>
      <c r="G97" s="57"/>
      <c r="H97" s="57"/>
      <c r="I97" s="59"/>
      <c r="M97" s="198"/>
      <c r="N97" s="145"/>
      <c r="O97" s="57"/>
      <c r="P97" s="199"/>
    </row>
    <row r="98" spans="2:16">
      <c r="B98" s="192" t="s">
        <v>748</v>
      </c>
      <c r="C98" s="145"/>
      <c r="D98" s="74"/>
      <c r="E98" s="69">
        <v>1379.9565</v>
      </c>
      <c r="F98" s="89"/>
      <c r="G98" s="57"/>
      <c r="H98" s="57"/>
      <c r="I98" s="59"/>
      <c r="M98" s="198"/>
      <c r="N98" s="145"/>
      <c r="O98" s="57"/>
      <c r="P98" s="199"/>
    </row>
    <row r="99" spans="2:16">
      <c r="B99" s="192" t="s">
        <v>750</v>
      </c>
      <c r="C99" s="145"/>
      <c r="D99" s="74"/>
      <c r="E99" s="69">
        <v>1001.5543</v>
      </c>
      <c r="F99" s="89"/>
      <c r="G99" s="57"/>
      <c r="H99" s="57"/>
      <c r="I99" s="59"/>
      <c r="M99" s="198"/>
      <c r="N99" s="145"/>
      <c r="O99" s="57"/>
      <c r="P99" s="199"/>
    </row>
    <row r="100" spans="2:16">
      <c r="B100" s="192" t="s">
        <v>747</v>
      </c>
      <c r="C100" s="145"/>
      <c r="D100" s="74"/>
      <c r="E100" s="69">
        <v>1021.748</v>
      </c>
      <c r="F100" s="89"/>
      <c r="G100" s="57"/>
      <c r="H100" s="57"/>
      <c r="I100" s="59"/>
      <c r="M100" s="198"/>
      <c r="N100" s="145"/>
      <c r="O100" s="57"/>
      <c r="P100" s="199"/>
    </row>
    <row r="101" spans="2:16" ht="15.75" thickBot="1">
      <c r="B101" s="193" t="s">
        <v>1178</v>
      </c>
      <c r="C101" s="146"/>
      <c r="D101" s="147"/>
      <c r="E101" s="72">
        <v>1000.9998000000001</v>
      </c>
      <c r="F101" s="89"/>
      <c r="G101" s="57"/>
      <c r="H101" s="57"/>
      <c r="I101" s="59"/>
      <c r="M101" s="198"/>
      <c r="N101" s="145"/>
      <c r="O101" s="57"/>
      <c r="P101" s="199"/>
    </row>
    <row r="102" spans="2:16">
      <c r="B102" s="73"/>
      <c r="C102" s="145"/>
      <c r="D102" s="145"/>
      <c r="E102" s="142"/>
      <c r="F102" s="89"/>
      <c r="G102" s="57"/>
      <c r="H102" s="57"/>
      <c r="I102" s="59"/>
    </row>
    <row r="103" spans="2:16" ht="15.75" thickBot="1">
      <c r="B103" s="56" t="s">
        <v>219</v>
      </c>
      <c r="C103" s="57"/>
      <c r="D103" s="145"/>
      <c r="E103" s="145"/>
      <c r="F103" s="148"/>
      <c r="G103" s="57"/>
      <c r="H103" s="57"/>
      <c r="I103" s="59"/>
    </row>
    <row r="104" spans="2:16">
      <c r="B104" s="190" t="s">
        <v>961</v>
      </c>
      <c r="C104" s="143"/>
      <c r="D104" s="144"/>
      <c r="E104" s="65">
        <v>1001.0001</v>
      </c>
      <c r="F104" s="148"/>
      <c r="G104" s="57"/>
      <c r="H104" s="57"/>
      <c r="I104" s="59"/>
    </row>
    <row r="105" spans="2:16">
      <c r="B105" s="192" t="s">
        <v>1174</v>
      </c>
      <c r="C105" s="145"/>
      <c r="D105" s="74"/>
      <c r="E105" s="69">
        <v>1001.6885</v>
      </c>
      <c r="F105" s="148"/>
      <c r="G105" s="57"/>
      <c r="H105" s="57"/>
      <c r="I105" s="59"/>
    </row>
    <row r="106" spans="2:16">
      <c r="B106" s="192" t="s">
        <v>753</v>
      </c>
      <c r="C106" s="145"/>
      <c r="D106" s="74"/>
      <c r="E106" s="69">
        <v>1376.2429</v>
      </c>
      <c r="F106" s="148"/>
      <c r="G106" s="57"/>
      <c r="H106" s="57"/>
      <c r="I106" s="59"/>
    </row>
    <row r="107" spans="2:16">
      <c r="B107" s="192" t="s">
        <v>755</v>
      </c>
      <c r="C107" s="145"/>
      <c r="D107" s="74"/>
      <c r="E107" s="69">
        <v>1001.0714</v>
      </c>
      <c r="F107" s="148"/>
      <c r="G107" s="57"/>
      <c r="H107" s="57"/>
      <c r="I107" s="59"/>
    </row>
    <row r="108" spans="2:16">
      <c r="B108" s="192" t="s">
        <v>752</v>
      </c>
      <c r="C108" s="145"/>
      <c r="D108" s="74"/>
      <c r="E108" s="69">
        <v>0</v>
      </c>
      <c r="F108" s="148"/>
      <c r="G108" s="57"/>
      <c r="H108" s="57"/>
      <c r="I108" s="59"/>
    </row>
    <row r="109" spans="2:16">
      <c r="B109" s="192" t="s">
        <v>1175</v>
      </c>
      <c r="C109" s="145"/>
      <c r="D109" s="74"/>
      <c r="E109" s="69">
        <v>1001.3895</v>
      </c>
      <c r="F109" s="148"/>
      <c r="G109" s="57"/>
      <c r="H109" s="57"/>
      <c r="I109" s="59"/>
    </row>
    <row r="110" spans="2:16">
      <c r="B110" s="192" t="s">
        <v>1176</v>
      </c>
      <c r="C110" s="145"/>
      <c r="D110" s="74"/>
      <c r="E110" s="69">
        <v>1001.0001999999999</v>
      </c>
      <c r="F110" s="148"/>
      <c r="G110" s="57"/>
      <c r="H110" s="57"/>
      <c r="I110" s="59"/>
    </row>
    <row r="111" spans="2:16">
      <c r="B111" s="192" t="s">
        <v>1177</v>
      </c>
      <c r="C111" s="145"/>
      <c r="D111" s="74"/>
      <c r="E111" s="69">
        <v>1001.6641</v>
      </c>
      <c r="F111" s="148"/>
      <c r="G111" s="57"/>
      <c r="H111" s="57"/>
      <c r="I111" s="59"/>
    </row>
    <row r="112" spans="2:16">
      <c r="B112" s="192" t="s">
        <v>748</v>
      </c>
      <c r="C112" s="145"/>
      <c r="D112" s="74"/>
      <c r="E112" s="69">
        <v>1385.6149</v>
      </c>
      <c r="F112" s="148"/>
      <c r="G112" s="57"/>
      <c r="H112" s="57"/>
      <c r="I112" s="59"/>
    </row>
    <row r="113" spans="2:9">
      <c r="B113" s="192" t="s">
        <v>750</v>
      </c>
      <c r="C113" s="145"/>
      <c r="D113" s="74"/>
      <c r="E113" s="69">
        <v>1001.6625</v>
      </c>
      <c r="F113" s="148"/>
      <c r="G113" s="57"/>
      <c r="H113" s="57"/>
      <c r="I113" s="59"/>
    </row>
    <row r="114" spans="2:9">
      <c r="B114" s="192" t="s">
        <v>747</v>
      </c>
      <c r="C114" s="145"/>
      <c r="D114" s="74"/>
      <c r="E114" s="69">
        <v>1025.932</v>
      </c>
      <c r="F114" s="89"/>
      <c r="G114" s="57"/>
      <c r="H114" s="57"/>
      <c r="I114" s="59"/>
    </row>
    <row r="115" spans="2:9" ht="15.75" thickBot="1">
      <c r="B115" s="193" t="s">
        <v>1178</v>
      </c>
      <c r="C115" s="146"/>
      <c r="D115" s="147"/>
      <c r="E115" s="72">
        <v>1001.3909</v>
      </c>
      <c r="F115" s="89"/>
      <c r="G115" s="57"/>
      <c r="H115" s="57"/>
      <c r="I115" s="59"/>
    </row>
    <row r="116" spans="2:9">
      <c r="B116" s="149"/>
      <c r="C116" s="145"/>
      <c r="D116" s="74"/>
      <c r="E116" s="75"/>
      <c r="F116" s="89"/>
      <c r="G116" s="57"/>
      <c r="H116" s="57"/>
      <c r="I116" s="59"/>
    </row>
    <row r="117" spans="2:9">
      <c r="B117" s="56" t="s">
        <v>738</v>
      </c>
      <c r="C117" s="142"/>
      <c r="D117" s="150"/>
      <c r="E117" s="151"/>
      <c r="F117" s="150"/>
      <c r="G117" s="142" t="s">
        <v>222</v>
      </c>
      <c r="H117" s="57"/>
      <c r="I117" s="59"/>
    </row>
    <row r="118" spans="2:9">
      <c r="B118" s="56" t="s">
        <v>221</v>
      </c>
      <c r="C118" s="142"/>
      <c r="D118" s="150"/>
      <c r="E118" s="151"/>
      <c r="F118" s="152"/>
      <c r="G118" s="142" t="s">
        <v>222</v>
      </c>
      <c r="H118" s="57"/>
      <c r="I118" s="59"/>
    </row>
    <row r="119" spans="2:9">
      <c r="B119" s="56" t="s">
        <v>739</v>
      </c>
      <c r="C119" s="81"/>
      <c r="D119" s="150"/>
      <c r="E119" s="151"/>
      <c r="F119" s="152"/>
      <c r="G119" s="81" t="str">
        <f>C70</f>
        <v>3 days</v>
      </c>
      <c r="H119" s="57"/>
      <c r="I119" s="59"/>
    </row>
    <row r="120" spans="2:9">
      <c r="B120" s="56" t="s">
        <v>686</v>
      </c>
      <c r="C120" s="57"/>
      <c r="D120" s="166" t="s">
        <v>757</v>
      </c>
      <c r="E120" s="151"/>
      <c r="F120" s="152"/>
      <c r="G120" s="142"/>
      <c r="H120" s="57"/>
      <c r="I120" s="59"/>
    </row>
    <row r="121" spans="2:9" ht="24.75">
      <c r="B121" s="194" t="s">
        <v>972</v>
      </c>
      <c r="C121" s="84" t="s">
        <v>226</v>
      </c>
      <c r="D121" s="84" t="s">
        <v>227</v>
      </c>
      <c r="E121" s="151"/>
      <c r="F121" s="152"/>
      <c r="G121" s="142"/>
      <c r="H121" s="57"/>
      <c r="I121" s="59"/>
    </row>
    <row r="122" spans="2:9">
      <c r="B122" s="87" t="s">
        <v>961</v>
      </c>
      <c r="C122" s="86">
        <v>4.0933000000000002</v>
      </c>
      <c r="D122" s="86">
        <v>4.0933000000000002</v>
      </c>
      <c r="E122" s="151"/>
      <c r="F122" s="152"/>
      <c r="G122" s="142"/>
      <c r="H122" s="57"/>
      <c r="I122" s="59"/>
    </row>
    <row r="123" spans="2:9">
      <c r="B123" s="87" t="s">
        <v>1174</v>
      </c>
      <c r="C123" s="86">
        <v>4.1277999999999997</v>
      </c>
      <c r="D123" s="86">
        <v>4.1277999999999997</v>
      </c>
      <c r="E123" s="151"/>
      <c r="F123" s="152"/>
      <c r="G123" s="142"/>
      <c r="H123" s="57"/>
      <c r="I123" s="59"/>
    </row>
    <row r="124" spans="2:9">
      <c r="B124" s="85" t="s">
        <v>755</v>
      </c>
      <c r="C124" s="86">
        <v>7.1400000000000005E-2</v>
      </c>
      <c r="D124" s="86">
        <v>7.1400000000000005E-2</v>
      </c>
      <c r="E124" s="151"/>
      <c r="F124" s="152"/>
      <c r="G124" s="142"/>
      <c r="H124" s="57"/>
      <c r="I124" s="59"/>
    </row>
    <row r="125" spans="2:9">
      <c r="B125" s="85" t="s">
        <v>752</v>
      </c>
      <c r="C125" s="86">
        <v>0</v>
      </c>
      <c r="D125" s="86">
        <v>0</v>
      </c>
      <c r="E125" s="151"/>
      <c r="F125" s="152"/>
      <c r="G125" s="142"/>
      <c r="H125" s="57"/>
      <c r="I125" s="59"/>
    </row>
    <row r="126" spans="2:9">
      <c r="B126" s="85" t="s">
        <v>1175</v>
      </c>
      <c r="C126" s="86">
        <v>3.6547000000000001</v>
      </c>
      <c r="D126" s="86">
        <v>3.6547000000000001</v>
      </c>
      <c r="E126" s="151"/>
      <c r="F126" s="152"/>
      <c r="G126" s="142"/>
      <c r="H126" s="57"/>
      <c r="I126" s="59"/>
    </row>
    <row r="127" spans="2:9">
      <c r="B127" s="85" t="s">
        <v>1176</v>
      </c>
      <c r="C127" s="86">
        <v>5.1215999999999999</v>
      </c>
      <c r="D127" s="86">
        <v>5.1215999999999999</v>
      </c>
      <c r="E127" s="151"/>
      <c r="F127" s="152"/>
      <c r="G127" s="142"/>
      <c r="H127" s="57"/>
      <c r="I127" s="59"/>
    </row>
    <row r="128" spans="2:9">
      <c r="B128" s="85" t="s">
        <v>1177</v>
      </c>
      <c r="C128" s="86">
        <v>3.9961000000000002</v>
      </c>
      <c r="D128" s="86">
        <v>3.9961000000000002</v>
      </c>
      <c r="E128" s="151"/>
      <c r="F128" s="152"/>
      <c r="G128" s="142"/>
      <c r="H128" s="57"/>
      <c r="I128" s="59"/>
    </row>
    <row r="129" spans="2:9">
      <c r="B129" s="85" t="s">
        <v>750</v>
      </c>
      <c r="C129" s="86">
        <v>3.9658000000000002</v>
      </c>
      <c r="D129" s="86">
        <v>3.9658000000000002</v>
      </c>
      <c r="E129" s="151"/>
      <c r="F129" s="152"/>
      <c r="G129" s="142"/>
      <c r="H129" s="57"/>
      <c r="I129" s="59"/>
    </row>
    <row r="130" spans="2:9">
      <c r="B130" s="85" t="s">
        <v>747</v>
      </c>
      <c r="C130" s="86">
        <v>0</v>
      </c>
      <c r="D130" s="86">
        <v>0</v>
      </c>
      <c r="E130" s="151"/>
      <c r="F130" s="152"/>
      <c r="G130" s="142"/>
      <c r="H130" s="57"/>
      <c r="I130" s="59"/>
    </row>
    <row r="131" spans="2:9">
      <c r="B131" s="85" t="s">
        <v>1178</v>
      </c>
      <c r="C131" s="86">
        <v>3.6993</v>
      </c>
      <c r="D131" s="86">
        <v>3.6993</v>
      </c>
      <c r="E131" s="151"/>
      <c r="F131" s="152"/>
      <c r="G131" s="142"/>
      <c r="H131" s="57"/>
      <c r="I131" s="59"/>
    </row>
    <row r="132" spans="2:9">
      <c r="B132" s="56"/>
      <c r="C132" s="142"/>
      <c r="D132" s="150"/>
      <c r="E132" s="151"/>
      <c r="F132" s="152"/>
      <c r="G132" s="142"/>
      <c r="H132" s="57"/>
      <c r="I132" s="59"/>
    </row>
    <row r="133" spans="2:9">
      <c r="B133" s="154" t="s">
        <v>1179</v>
      </c>
      <c r="C133" s="155"/>
      <c r="D133" s="151"/>
      <c r="E133" s="151"/>
      <c r="F133" s="57"/>
      <c r="G133" s="142" t="s">
        <v>222</v>
      </c>
      <c r="H133" s="57"/>
      <c r="I133" s="59"/>
    </row>
    <row r="134" spans="2:9" ht="30" customHeight="1">
      <c r="B134" s="353" t="s">
        <v>1370</v>
      </c>
      <c r="C134" s="354"/>
      <c r="D134" s="354"/>
      <c r="E134" s="355"/>
      <c r="F134" s="355"/>
      <c r="G134" s="142" t="s">
        <v>222</v>
      </c>
      <c r="H134" s="57"/>
      <c r="I134" s="59"/>
    </row>
    <row r="135" spans="2:9">
      <c r="B135" s="56" t="s">
        <v>741</v>
      </c>
      <c r="C135" s="151"/>
      <c r="D135" s="141"/>
      <c r="E135" s="151"/>
      <c r="F135" s="57"/>
      <c r="G135" s="142" t="s">
        <v>222</v>
      </c>
      <c r="H135" s="57"/>
      <c r="I135" s="59"/>
    </row>
    <row r="136" spans="2:9">
      <c r="B136" s="56" t="s">
        <v>742</v>
      </c>
      <c r="C136" s="151"/>
      <c r="D136" s="141"/>
      <c r="E136" s="151"/>
      <c r="F136" s="57"/>
      <c r="G136" s="142" t="s">
        <v>222</v>
      </c>
      <c r="H136" s="57"/>
      <c r="I136" s="59"/>
    </row>
    <row r="137" spans="2:9">
      <c r="B137" s="56"/>
      <c r="C137" s="142"/>
      <c r="D137" s="141"/>
      <c r="E137" s="142"/>
      <c r="F137" s="57"/>
      <c r="G137" s="57"/>
      <c r="H137" s="57"/>
      <c r="I137" s="59"/>
    </row>
    <row r="138" spans="2:9">
      <c r="B138" s="56" t="s">
        <v>248</v>
      </c>
      <c r="C138" s="151"/>
      <c r="D138" s="151"/>
      <c r="E138" s="151"/>
      <c r="F138" s="151"/>
      <c r="G138" s="151"/>
      <c r="H138" s="57"/>
      <c r="I138" s="59"/>
    </row>
    <row r="139" spans="2:9" ht="15.75" thickBot="1">
      <c r="B139" s="157"/>
      <c r="C139" s="158"/>
      <c r="D139" s="159"/>
      <c r="E139" s="160"/>
      <c r="F139" s="161"/>
      <c r="G139" s="161"/>
      <c r="H139" s="161"/>
      <c r="I139" s="162"/>
    </row>
    <row r="142" spans="2:9" ht="63.75">
      <c r="B142" s="45" t="s">
        <v>1360</v>
      </c>
    </row>
    <row r="153" spans="2:2">
      <c r="B153" s="244" t="s">
        <v>1328</v>
      </c>
    </row>
    <row r="154" spans="2:2">
      <c r="B154" s="245" t="s">
        <v>1361</v>
      </c>
    </row>
    <row r="155" spans="2:2" ht="15.75">
      <c r="B155" s="209"/>
    </row>
    <row r="157" spans="2:2">
      <c r="B157" s="246"/>
    </row>
    <row r="165" spans="2:2">
      <c r="B165" s="246" t="s">
        <v>1341</v>
      </c>
    </row>
    <row r="177" spans="2:2">
      <c r="B177" s="247" t="s">
        <v>1362</v>
      </c>
    </row>
  </sheetData>
  <mergeCells count="24">
    <mergeCell ref="B134:F134"/>
    <mergeCell ref="C72:E72"/>
    <mergeCell ref="B73:I73"/>
    <mergeCell ref="B74:I74"/>
    <mergeCell ref="B75:I75"/>
    <mergeCell ref="B76:I76"/>
    <mergeCell ref="B77:I77"/>
    <mergeCell ref="B78:I78"/>
    <mergeCell ref="B79:I79"/>
    <mergeCell ref="B80:I80"/>
    <mergeCell ref="B85:B86"/>
    <mergeCell ref="C85:C86"/>
    <mergeCell ref="C71:E71"/>
    <mergeCell ref="B60:I60"/>
    <mergeCell ref="C61:E61"/>
    <mergeCell ref="C62:E62"/>
    <mergeCell ref="C63:E63"/>
    <mergeCell ref="C64:E64"/>
    <mergeCell ref="C65:E65"/>
    <mergeCell ref="C66:E66"/>
    <mergeCell ref="C67:E67"/>
    <mergeCell ref="C68:E68"/>
    <mergeCell ref="C69:E69"/>
    <mergeCell ref="C70:E70"/>
  </mergeCells>
  <hyperlinks>
    <hyperlink ref="B3" location="ITIOvernightFund" display="ITI Overnight Fund" xr:uid="{7917BEB3-65FC-40FB-A68A-1F36250FE273}"/>
  </hyperlinks>
  <pageMargins left="0" right="0" top="0" bottom="0" header="0" footer="0"/>
  <pageSetup orientation="landscape"/>
  <headerFooter>
    <oddFooter xml:space="preserve">&amp;C_x000D_&amp;1#&amp;"Aptos"&amp;10&amp;K000000  For internal use only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8D4C-FA61-47BE-B3A2-5CD9F4FC3394}">
  <sheetPr codeName="Sheet18">
    <outlinePr summaryBelow="0"/>
  </sheetPr>
  <dimension ref="A1:I156"/>
  <sheetViews>
    <sheetView workbookViewId="0"/>
  </sheetViews>
  <sheetFormatPr defaultRowHeight="15"/>
  <cols>
    <col min="1" max="1" width="9.7109375" bestFit="1" customWidth="1"/>
    <col min="2" max="2" width="69.28515625" customWidth="1"/>
    <col min="3" max="3" width="16.7109375" customWidth="1"/>
    <col min="4" max="4" width="59.7109375" customWidth="1"/>
    <col min="5" max="5" width="16.7109375" customWidth="1"/>
    <col min="6" max="7" width="25" customWidth="1"/>
    <col min="8" max="8" width="16.7109375" customWidth="1"/>
    <col min="9" max="9" width="10.7109375" customWidth="1"/>
    <col min="257" max="257" width="9.7109375" bestFit="1" customWidth="1"/>
    <col min="258" max="258" width="69.28515625" customWidth="1"/>
    <col min="259" max="259" width="16.7109375" customWidth="1"/>
    <col min="260" max="260" width="59.7109375" customWidth="1"/>
    <col min="261" max="261" width="16.7109375" customWidth="1"/>
    <col min="262" max="263" width="25" customWidth="1"/>
    <col min="264" max="264" width="16.7109375" customWidth="1"/>
    <col min="265" max="265" width="10.7109375" customWidth="1"/>
    <col min="513" max="513" width="9.7109375" bestFit="1" customWidth="1"/>
    <col min="514" max="514" width="69.28515625" customWidth="1"/>
    <col min="515" max="515" width="16.7109375" customWidth="1"/>
    <col min="516" max="516" width="59.7109375" customWidth="1"/>
    <col min="517" max="517" width="16.7109375" customWidth="1"/>
    <col min="518" max="519" width="25" customWidth="1"/>
    <col min="520" max="520" width="16.7109375" customWidth="1"/>
    <col min="521" max="521" width="10.7109375" customWidth="1"/>
    <col min="769" max="769" width="9.7109375" bestFit="1" customWidth="1"/>
    <col min="770" max="770" width="69.28515625" customWidth="1"/>
    <col min="771" max="771" width="16.7109375" customWidth="1"/>
    <col min="772" max="772" width="59.7109375" customWidth="1"/>
    <col min="773" max="773" width="16.7109375" customWidth="1"/>
    <col min="774" max="775" width="25" customWidth="1"/>
    <col min="776" max="776" width="16.7109375" customWidth="1"/>
    <col min="777" max="777" width="10.7109375" customWidth="1"/>
    <col min="1025" max="1025" width="9.7109375" bestFit="1" customWidth="1"/>
    <col min="1026" max="1026" width="69.28515625" customWidth="1"/>
    <col min="1027" max="1027" width="16.7109375" customWidth="1"/>
    <col min="1028" max="1028" width="59.7109375" customWidth="1"/>
    <col min="1029" max="1029" width="16.7109375" customWidth="1"/>
    <col min="1030" max="1031" width="25" customWidth="1"/>
    <col min="1032" max="1032" width="16.7109375" customWidth="1"/>
    <col min="1033" max="1033" width="10.7109375" customWidth="1"/>
    <col min="1281" max="1281" width="9.7109375" bestFit="1" customWidth="1"/>
    <col min="1282" max="1282" width="69.28515625" customWidth="1"/>
    <col min="1283" max="1283" width="16.7109375" customWidth="1"/>
    <col min="1284" max="1284" width="59.7109375" customWidth="1"/>
    <col min="1285" max="1285" width="16.7109375" customWidth="1"/>
    <col min="1286" max="1287" width="25" customWidth="1"/>
    <col min="1288" max="1288" width="16.7109375" customWidth="1"/>
    <col min="1289" max="1289" width="10.7109375" customWidth="1"/>
    <col min="1537" max="1537" width="9.7109375" bestFit="1" customWidth="1"/>
    <col min="1538" max="1538" width="69.28515625" customWidth="1"/>
    <col min="1539" max="1539" width="16.7109375" customWidth="1"/>
    <col min="1540" max="1540" width="59.7109375" customWidth="1"/>
    <col min="1541" max="1541" width="16.7109375" customWidth="1"/>
    <col min="1542" max="1543" width="25" customWidth="1"/>
    <col min="1544" max="1544" width="16.7109375" customWidth="1"/>
    <col min="1545" max="1545" width="10.7109375" customWidth="1"/>
    <col min="1793" max="1793" width="9.7109375" bestFit="1" customWidth="1"/>
    <col min="1794" max="1794" width="69.28515625" customWidth="1"/>
    <col min="1795" max="1795" width="16.7109375" customWidth="1"/>
    <col min="1796" max="1796" width="59.7109375" customWidth="1"/>
    <col min="1797" max="1797" width="16.7109375" customWidth="1"/>
    <col min="1798" max="1799" width="25" customWidth="1"/>
    <col min="1800" max="1800" width="16.7109375" customWidth="1"/>
    <col min="1801" max="1801" width="10.7109375" customWidth="1"/>
    <col min="2049" max="2049" width="9.7109375" bestFit="1" customWidth="1"/>
    <col min="2050" max="2050" width="69.28515625" customWidth="1"/>
    <col min="2051" max="2051" width="16.7109375" customWidth="1"/>
    <col min="2052" max="2052" width="59.7109375" customWidth="1"/>
    <col min="2053" max="2053" width="16.7109375" customWidth="1"/>
    <col min="2054" max="2055" width="25" customWidth="1"/>
    <col min="2056" max="2056" width="16.7109375" customWidth="1"/>
    <col min="2057" max="2057" width="10.7109375" customWidth="1"/>
    <col min="2305" max="2305" width="9.7109375" bestFit="1" customWidth="1"/>
    <col min="2306" max="2306" width="69.28515625" customWidth="1"/>
    <col min="2307" max="2307" width="16.7109375" customWidth="1"/>
    <col min="2308" max="2308" width="59.7109375" customWidth="1"/>
    <col min="2309" max="2309" width="16.7109375" customWidth="1"/>
    <col min="2310" max="2311" width="25" customWidth="1"/>
    <col min="2312" max="2312" width="16.7109375" customWidth="1"/>
    <col min="2313" max="2313" width="10.7109375" customWidth="1"/>
    <col min="2561" max="2561" width="9.7109375" bestFit="1" customWidth="1"/>
    <col min="2562" max="2562" width="69.28515625" customWidth="1"/>
    <col min="2563" max="2563" width="16.7109375" customWidth="1"/>
    <col min="2564" max="2564" width="59.7109375" customWidth="1"/>
    <col min="2565" max="2565" width="16.7109375" customWidth="1"/>
    <col min="2566" max="2567" width="25" customWidth="1"/>
    <col min="2568" max="2568" width="16.7109375" customWidth="1"/>
    <col min="2569" max="2569" width="10.7109375" customWidth="1"/>
    <col min="2817" max="2817" width="9.7109375" bestFit="1" customWidth="1"/>
    <col min="2818" max="2818" width="69.28515625" customWidth="1"/>
    <col min="2819" max="2819" width="16.7109375" customWidth="1"/>
    <col min="2820" max="2820" width="59.7109375" customWidth="1"/>
    <col min="2821" max="2821" width="16.7109375" customWidth="1"/>
    <col min="2822" max="2823" width="25" customWidth="1"/>
    <col min="2824" max="2824" width="16.7109375" customWidth="1"/>
    <col min="2825" max="2825" width="10.7109375" customWidth="1"/>
    <col min="3073" max="3073" width="9.7109375" bestFit="1" customWidth="1"/>
    <col min="3074" max="3074" width="69.28515625" customWidth="1"/>
    <col min="3075" max="3075" width="16.7109375" customWidth="1"/>
    <col min="3076" max="3076" width="59.7109375" customWidth="1"/>
    <col min="3077" max="3077" width="16.7109375" customWidth="1"/>
    <col min="3078" max="3079" width="25" customWidth="1"/>
    <col min="3080" max="3080" width="16.7109375" customWidth="1"/>
    <col min="3081" max="3081" width="10.7109375" customWidth="1"/>
    <col min="3329" max="3329" width="9.7109375" bestFit="1" customWidth="1"/>
    <col min="3330" max="3330" width="69.28515625" customWidth="1"/>
    <col min="3331" max="3331" width="16.7109375" customWidth="1"/>
    <col min="3332" max="3332" width="59.7109375" customWidth="1"/>
    <col min="3333" max="3333" width="16.7109375" customWidth="1"/>
    <col min="3334" max="3335" width="25" customWidth="1"/>
    <col min="3336" max="3336" width="16.7109375" customWidth="1"/>
    <col min="3337" max="3337" width="10.7109375" customWidth="1"/>
    <col min="3585" max="3585" width="9.7109375" bestFit="1" customWidth="1"/>
    <col min="3586" max="3586" width="69.28515625" customWidth="1"/>
    <col min="3587" max="3587" width="16.7109375" customWidth="1"/>
    <col min="3588" max="3588" width="59.7109375" customWidth="1"/>
    <col min="3589" max="3589" width="16.7109375" customWidth="1"/>
    <col min="3590" max="3591" width="25" customWidth="1"/>
    <col min="3592" max="3592" width="16.7109375" customWidth="1"/>
    <col min="3593" max="3593" width="10.7109375" customWidth="1"/>
    <col min="3841" max="3841" width="9.7109375" bestFit="1" customWidth="1"/>
    <col min="3842" max="3842" width="69.28515625" customWidth="1"/>
    <col min="3843" max="3843" width="16.7109375" customWidth="1"/>
    <col min="3844" max="3844" width="59.7109375" customWidth="1"/>
    <col min="3845" max="3845" width="16.7109375" customWidth="1"/>
    <col min="3846" max="3847" width="25" customWidth="1"/>
    <col min="3848" max="3848" width="16.7109375" customWidth="1"/>
    <col min="3849" max="3849" width="10.7109375" customWidth="1"/>
    <col min="4097" max="4097" width="9.7109375" bestFit="1" customWidth="1"/>
    <col min="4098" max="4098" width="69.28515625" customWidth="1"/>
    <col min="4099" max="4099" width="16.7109375" customWidth="1"/>
    <col min="4100" max="4100" width="59.7109375" customWidth="1"/>
    <col min="4101" max="4101" width="16.7109375" customWidth="1"/>
    <col min="4102" max="4103" width="25" customWidth="1"/>
    <col min="4104" max="4104" width="16.7109375" customWidth="1"/>
    <col min="4105" max="4105" width="10.7109375" customWidth="1"/>
    <col min="4353" max="4353" width="9.7109375" bestFit="1" customWidth="1"/>
    <col min="4354" max="4354" width="69.28515625" customWidth="1"/>
    <col min="4355" max="4355" width="16.7109375" customWidth="1"/>
    <col min="4356" max="4356" width="59.7109375" customWidth="1"/>
    <col min="4357" max="4357" width="16.7109375" customWidth="1"/>
    <col min="4358" max="4359" width="25" customWidth="1"/>
    <col min="4360" max="4360" width="16.7109375" customWidth="1"/>
    <col min="4361" max="4361" width="10.7109375" customWidth="1"/>
    <col min="4609" max="4609" width="9.7109375" bestFit="1" customWidth="1"/>
    <col min="4610" max="4610" width="69.28515625" customWidth="1"/>
    <col min="4611" max="4611" width="16.7109375" customWidth="1"/>
    <col min="4612" max="4612" width="59.7109375" customWidth="1"/>
    <col min="4613" max="4613" width="16.7109375" customWidth="1"/>
    <col min="4614" max="4615" width="25" customWidth="1"/>
    <col min="4616" max="4616" width="16.7109375" customWidth="1"/>
    <col min="4617" max="4617" width="10.7109375" customWidth="1"/>
    <col min="4865" max="4865" width="9.7109375" bestFit="1" customWidth="1"/>
    <col min="4866" max="4866" width="69.28515625" customWidth="1"/>
    <col min="4867" max="4867" width="16.7109375" customWidth="1"/>
    <col min="4868" max="4868" width="59.7109375" customWidth="1"/>
    <col min="4869" max="4869" width="16.7109375" customWidth="1"/>
    <col min="4870" max="4871" width="25" customWidth="1"/>
    <col min="4872" max="4872" width="16.7109375" customWidth="1"/>
    <col min="4873" max="4873" width="10.7109375" customWidth="1"/>
    <col min="5121" max="5121" width="9.7109375" bestFit="1" customWidth="1"/>
    <col min="5122" max="5122" width="69.28515625" customWidth="1"/>
    <col min="5123" max="5123" width="16.7109375" customWidth="1"/>
    <col min="5124" max="5124" width="59.7109375" customWidth="1"/>
    <col min="5125" max="5125" width="16.7109375" customWidth="1"/>
    <col min="5126" max="5127" width="25" customWidth="1"/>
    <col min="5128" max="5128" width="16.7109375" customWidth="1"/>
    <col min="5129" max="5129" width="10.7109375" customWidth="1"/>
    <col min="5377" max="5377" width="9.7109375" bestFit="1" customWidth="1"/>
    <col min="5378" max="5378" width="69.28515625" customWidth="1"/>
    <col min="5379" max="5379" width="16.7109375" customWidth="1"/>
    <col min="5380" max="5380" width="59.7109375" customWidth="1"/>
    <col min="5381" max="5381" width="16.7109375" customWidth="1"/>
    <col min="5382" max="5383" width="25" customWidth="1"/>
    <col min="5384" max="5384" width="16.7109375" customWidth="1"/>
    <col min="5385" max="5385" width="10.7109375" customWidth="1"/>
    <col min="5633" max="5633" width="9.7109375" bestFit="1" customWidth="1"/>
    <col min="5634" max="5634" width="69.28515625" customWidth="1"/>
    <col min="5635" max="5635" width="16.7109375" customWidth="1"/>
    <col min="5636" max="5636" width="59.7109375" customWidth="1"/>
    <col min="5637" max="5637" width="16.7109375" customWidth="1"/>
    <col min="5638" max="5639" width="25" customWidth="1"/>
    <col min="5640" max="5640" width="16.7109375" customWidth="1"/>
    <col min="5641" max="5641" width="10.7109375" customWidth="1"/>
    <col min="5889" max="5889" width="9.7109375" bestFit="1" customWidth="1"/>
    <col min="5890" max="5890" width="69.28515625" customWidth="1"/>
    <col min="5891" max="5891" width="16.7109375" customWidth="1"/>
    <col min="5892" max="5892" width="59.7109375" customWidth="1"/>
    <col min="5893" max="5893" width="16.7109375" customWidth="1"/>
    <col min="5894" max="5895" width="25" customWidth="1"/>
    <col min="5896" max="5896" width="16.7109375" customWidth="1"/>
    <col min="5897" max="5897" width="10.7109375" customWidth="1"/>
    <col min="6145" max="6145" width="9.7109375" bestFit="1" customWidth="1"/>
    <col min="6146" max="6146" width="69.28515625" customWidth="1"/>
    <col min="6147" max="6147" width="16.7109375" customWidth="1"/>
    <col min="6148" max="6148" width="59.7109375" customWidth="1"/>
    <col min="6149" max="6149" width="16.7109375" customWidth="1"/>
    <col min="6150" max="6151" width="25" customWidth="1"/>
    <col min="6152" max="6152" width="16.7109375" customWidth="1"/>
    <col min="6153" max="6153" width="10.7109375" customWidth="1"/>
    <col min="6401" max="6401" width="9.7109375" bestFit="1" customWidth="1"/>
    <col min="6402" max="6402" width="69.28515625" customWidth="1"/>
    <col min="6403" max="6403" width="16.7109375" customWidth="1"/>
    <col min="6404" max="6404" width="59.7109375" customWidth="1"/>
    <col min="6405" max="6405" width="16.7109375" customWidth="1"/>
    <col min="6406" max="6407" width="25" customWidth="1"/>
    <col min="6408" max="6408" width="16.7109375" customWidth="1"/>
    <col min="6409" max="6409" width="10.7109375" customWidth="1"/>
    <col min="6657" max="6657" width="9.7109375" bestFit="1" customWidth="1"/>
    <col min="6658" max="6658" width="69.28515625" customWidth="1"/>
    <col min="6659" max="6659" width="16.7109375" customWidth="1"/>
    <col min="6660" max="6660" width="59.7109375" customWidth="1"/>
    <col min="6661" max="6661" width="16.7109375" customWidth="1"/>
    <col min="6662" max="6663" width="25" customWidth="1"/>
    <col min="6664" max="6664" width="16.7109375" customWidth="1"/>
    <col min="6665" max="6665" width="10.7109375" customWidth="1"/>
    <col min="6913" max="6913" width="9.7109375" bestFit="1" customWidth="1"/>
    <col min="6914" max="6914" width="69.28515625" customWidth="1"/>
    <col min="6915" max="6915" width="16.7109375" customWidth="1"/>
    <col min="6916" max="6916" width="59.7109375" customWidth="1"/>
    <col min="6917" max="6917" width="16.7109375" customWidth="1"/>
    <col min="6918" max="6919" width="25" customWidth="1"/>
    <col min="6920" max="6920" width="16.7109375" customWidth="1"/>
    <col min="6921" max="6921" width="10.7109375" customWidth="1"/>
    <col min="7169" max="7169" width="9.7109375" bestFit="1" customWidth="1"/>
    <col min="7170" max="7170" width="69.28515625" customWidth="1"/>
    <col min="7171" max="7171" width="16.7109375" customWidth="1"/>
    <col min="7172" max="7172" width="59.7109375" customWidth="1"/>
    <col min="7173" max="7173" width="16.7109375" customWidth="1"/>
    <col min="7174" max="7175" width="25" customWidth="1"/>
    <col min="7176" max="7176" width="16.7109375" customWidth="1"/>
    <col min="7177" max="7177" width="10.7109375" customWidth="1"/>
    <col min="7425" max="7425" width="9.7109375" bestFit="1" customWidth="1"/>
    <col min="7426" max="7426" width="69.28515625" customWidth="1"/>
    <col min="7427" max="7427" width="16.7109375" customWidth="1"/>
    <col min="7428" max="7428" width="59.7109375" customWidth="1"/>
    <col min="7429" max="7429" width="16.7109375" customWidth="1"/>
    <col min="7430" max="7431" width="25" customWidth="1"/>
    <col min="7432" max="7432" width="16.7109375" customWidth="1"/>
    <col min="7433" max="7433" width="10.7109375" customWidth="1"/>
    <col min="7681" max="7681" width="9.7109375" bestFit="1" customWidth="1"/>
    <col min="7682" max="7682" width="69.28515625" customWidth="1"/>
    <col min="7683" max="7683" width="16.7109375" customWidth="1"/>
    <col min="7684" max="7684" width="59.7109375" customWidth="1"/>
    <col min="7685" max="7685" width="16.7109375" customWidth="1"/>
    <col min="7686" max="7687" width="25" customWidth="1"/>
    <col min="7688" max="7688" width="16.7109375" customWidth="1"/>
    <col min="7689" max="7689" width="10.7109375" customWidth="1"/>
    <col min="7937" max="7937" width="9.7109375" bestFit="1" customWidth="1"/>
    <col min="7938" max="7938" width="69.28515625" customWidth="1"/>
    <col min="7939" max="7939" width="16.7109375" customWidth="1"/>
    <col min="7940" max="7940" width="59.7109375" customWidth="1"/>
    <col min="7941" max="7941" width="16.7109375" customWidth="1"/>
    <col min="7942" max="7943" width="25" customWidth="1"/>
    <col min="7944" max="7944" width="16.7109375" customWidth="1"/>
    <col min="7945" max="7945" width="10.7109375" customWidth="1"/>
    <col min="8193" max="8193" width="9.7109375" bestFit="1" customWidth="1"/>
    <col min="8194" max="8194" width="69.28515625" customWidth="1"/>
    <col min="8195" max="8195" width="16.7109375" customWidth="1"/>
    <col min="8196" max="8196" width="59.7109375" customWidth="1"/>
    <col min="8197" max="8197" width="16.7109375" customWidth="1"/>
    <col min="8198" max="8199" width="25" customWidth="1"/>
    <col min="8200" max="8200" width="16.7109375" customWidth="1"/>
    <col min="8201" max="8201" width="10.7109375" customWidth="1"/>
    <col min="8449" max="8449" width="9.7109375" bestFit="1" customWidth="1"/>
    <col min="8450" max="8450" width="69.28515625" customWidth="1"/>
    <col min="8451" max="8451" width="16.7109375" customWidth="1"/>
    <col min="8452" max="8452" width="59.7109375" customWidth="1"/>
    <col min="8453" max="8453" width="16.7109375" customWidth="1"/>
    <col min="8454" max="8455" width="25" customWidth="1"/>
    <col min="8456" max="8456" width="16.7109375" customWidth="1"/>
    <col min="8457" max="8457" width="10.7109375" customWidth="1"/>
    <col min="8705" max="8705" width="9.7109375" bestFit="1" customWidth="1"/>
    <col min="8706" max="8706" width="69.28515625" customWidth="1"/>
    <col min="8707" max="8707" width="16.7109375" customWidth="1"/>
    <col min="8708" max="8708" width="59.7109375" customWidth="1"/>
    <col min="8709" max="8709" width="16.7109375" customWidth="1"/>
    <col min="8710" max="8711" width="25" customWidth="1"/>
    <col min="8712" max="8712" width="16.7109375" customWidth="1"/>
    <col min="8713" max="8713" width="10.7109375" customWidth="1"/>
    <col min="8961" max="8961" width="9.7109375" bestFit="1" customWidth="1"/>
    <col min="8962" max="8962" width="69.28515625" customWidth="1"/>
    <col min="8963" max="8963" width="16.7109375" customWidth="1"/>
    <col min="8964" max="8964" width="59.7109375" customWidth="1"/>
    <col min="8965" max="8965" width="16.7109375" customWidth="1"/>
    <col min="8966" max="8967" width="25" customWidth="1"/>
    <col min="8968" max="8968" width="16.7109375" customWidth="1"/>
    <col min="8969" max="8969" width="10.7109375" customWidth="1"/>
    <col min="9217" max="9217" width="9.7109375" bestFit="1" customWidth="1"/>
    <col min="9218" max="9218" width="69.28515625" customWidth="1"/>
    <col min="9219" max="9219" width="16.7109375" customWidth="1"/>
    <col min="9220" max="9220" width="59.7109375" customWidth="1"/>
    <col min="9221" max="9221" width="16.7109375" customWidth="1"/>
    <col min="9222" max="9223" width="25" customWidth="1"/>
    <col min="9224" max="9224" width="16.7109375" customWidth="1"/>
    <col min="9225" max="9225" width="10.7109375" customWidth="1"/>
    <col min="9473" max="9473" width="9.7109375" bestFit="1" customWidth="1"/>
    <col min="9474" max="9474" width="69.28515625" customWidth="1"/>
    <col min="9475" max="9475" width="16.7109375" customWidth="1"/>
    <col min="9476" max="9476" width="59.7109375" customWidth="1"/>
    <col min="9477" max="9477" width="16.7109375" customWidth="1"/>
    <col min="9478" max="9479" width="25" customWidth="1"/>
    <col min="9480" max="9480" width="16.7109375" customWidth="1"/>
    <col min="9481" max="9481" width="10.7109375" customWidth="1"/>
    <col min="9729" max="9729" width="9.7109375" bestFit="1" customWidth="1"/>
    <col min="9730" max="9730" width="69.28515625" customWidth="1"/>
    <col min="9731" max="9731" width="16.7109375" customWidth="1"/>
    <col min="9732" max="9732" width="59.7109375" customWidth="1"/>
    <col min="9733" max="9733" width="16.7109375" customWidth="1"/>
    <col min="9734" max="9735" width="25" customWidth="1"/>
    <col min="9736" max="9736" width="16.7109375" customWidth="1"/>
    <col min="9737" max="9737" width="10.7109375" customWidth="1"/>
    <col min="9985" max="9985" width="9.7109375" bestFit="1" customWidth="1"/>
    <col min="9986" max="9986" width="69.28515625" customWidth="1"/>
    <col min="9987" max="9987" width="16.7109375" customWidth="1"/>
    <col min="9988" max="9988" width="59.7109375" customWidth="1"/>
    <col min="9989" max="9989" width="16.7109375" customWidth="1"/>
    <col min="9990" max="9991" width="25" customWidth="1"/>
    <col min="9992" max="9992" width="16.7109375" customWidth="1"/>
    <col min="9993" max="9993" width="10.7109375" customWidth="1"/>
    <col min="10241" max="10241" width="9.7109375" bestFit="1" customWidth="1"/>
    <col min="10242" max="10242" width="69.28515625" customWidth="1"/>
    <col min="10243" max="10243" width="16.7109375" customWidth="1"/>
    <col min="10244" max="10244" width="59.7109375" customWidth="1"/>
    <col min="10245" max="10245" width="16.7109375" customWidth="1"/>
    <col min="10246" max="10247" width="25" customWidth="1"/>
    <col min="10248" max="10248" width="16.7109375" customWidth="1"/>
    <col min="10249" max="10249" width="10.7109375" customWidth="1"/>
    <col min="10497" max="10497" width="9.7109375" bestFit="1" customWidth="1"/>
    <col min="10498" max="10498" width="69.28515625" customWidth="1"/>
    <col min="10499" max="10499" width="16.7109375" customWidth="1"/>
    <col min="10500" max="10500" width="59.7109375" customWidth="1"/>
    <col min="10501" max="10501" width="16.7109375" customWidth="1"/>
    <col min="10502" max="10503" width="25" customWidth="1"/>
    <col min="10504" max="10504" width="16.7109375" customWidth="1"/>
    <col min="10505" max="10505" width="10.7109375" customWidth="1"/>
    <col min="10753" max="10753" width="9.7109375" bestFit="1" customWidth="1"/>
    <col min="10754" max="10754" width="69.28515625" customWidth="1"/>
    <col min="10755" max="10755" width="16.7109375" customWidth="1"/>
    <col min="10756" max="10756" width="59.7109375" customWidth="1"/>
    <col min="10757" max="10757" width="16.7109375" customWidth="1"/>
    <col min="10758" max="10759" width="25" customWidth="1"/>
    <col min="10760" max="10760" width="16.7109375" customWidth="1"/>
    <col min="10761" max="10761" width="10.7109375" customWidth="1"/>
    <col min="11009" max="11009" width="9.7109375" bestFit="1" customWidth="1"/>
    <col min="11010" max="11010" width="69.28515625" customWidth="1"/>
    <col min="11011" max="11011" width="16.7109375" customWidth="1"/>
    <col min="11012" max="11012" width="59.7109375" customWidth="1"/>
    <col min="11013" max="11013" width="16.7109375" customWidth="1"/>
    <col min="11014" max="11015" width="25" customWidth="1"/>
    <col min="11016" max="11016" width="16.7109375" customWidth="1"/>
    <col min="11017" max="11017" width="10.7109375" customWidth="1"/>
    <col min="11265" max="11265" width="9.7109375" bestFit="1" customWidth="1"/>
    <col min="11266" max="11266" width="69.28515625" customWidth="1"/>
    <col min="11267" max="11267" width="16.7109375" customWidth="1"/>
    <col min="11268" max="11268" width="59.7109375" customWidth="1"/>
    <col min="11269" max="11269" width="16.7109375" customWidth="1"/>
    <col min="11270" max="11271" width="25" customWidth="1"/>
    <col min="11272" max="11272" width="16.7109375" customWidth="1"/>
    <col min="11273" max="11273" width="10.7109375" customWidth="1"/>
    <col min="11521" max="11521" width="9.7109375" bestFit="1" customWidth="1"/>
    <col min="11522" max="11522" width="69.28515625" customWidth="1"/>
    <col min="11523" max="11523" width="16.7109375" customWidth="1"/>
    <col min="11524" max="11524" width="59.7109375" customWidth="1"/>
    <col min="11525" max="11525" width="16.7109375" customWidth="1"/>
    <col min="11526" max="11527" width="25" customWidth="1"/>
    <col min="11528" max="11528" width="16.7109375" customWidth="1"/>
    <col min="11529" max="11529" width="10.7109375" customWidth="1"/>
    <col min="11777" max="11777" width="9.7109375" bestFit="1" customWidth="1"/>
    <col min="11778" max="11778" width="69.28515625" customWidth="1"/>
    <col min="11779" max="11779" width="16.7109375" customWidth="1"/>
    <col min="11780" max="11780" width="59.7109375" customWidth="1"/>
    <col min="11781" max="11781" width="16.7109375" customWidth="1"/>
    <col min="11782" max="11783" width="25" customWidth="1"/>
    <col min="11784" max="11784" width="16.7109375" customWidth="1"/>
    <col min="11785" max="11785" width="10.7109375" customWidth="1"/>
    <col min="12033" max="12033" width="9.7109375" bestFit="1" customWidth="1"/>
    <col min="12034" max="12034" width="69.28515625" customWidth="1"/>
    <col min="12035" max="12035" width="16.7109375" customWidth="1"/>
    <col min="12036" max="12036" width="59.7109375" customWidth="1"/>
    <col min="12037" max="12037" width="16.7109375" customWidth="1"/>
    <col min="12038" max="12039" width="25" customWidth="1"/>
    <col min="12040" max="12040" width="16.7109375" customWidth="1"/>
    <col min="12041" max="12041" width="10.7109375" customWidth="1"/>
    <col min="12289" max="12289" width="9.7109375" bestFit="1" customWidth="1"/>
    <col min="12290" max="12290" width="69.28515625" customWidth="1"/>
    <col min="12291" max="12291" width="16.7109375" customWidth="1"/>
    <col min="12292" max="12292" width="59.7109375" customWidth="1"/>
    <col min="12293" max="12293" width="16.7109375" customWidth="1"/>
    <col min="12294" max="12295" width="25" customWidth="1"/>
    <col min="12296" max="12296" width="16.7109375" customWidth="1"/>
    <col min="12297" max="12297" width="10.7109375" customWidth="1"/>
    <col min="12545" max="12545" width="9.7109375" bestFit="1" customWidth="1"/>
    <col min="12546" max="12546" width="69.28515625" customWidth="1"/>
    <col min="12547" max="12547" width="16.7109375" customWidth="1"/>
    <col min="12548" max="12548" width="59.7109375" customWidth="1"/>
    <col min="12549" max="12549" width="16.7109375" customWidth="1"/>
    <col min="12550" max="12551" width="25" customWidth="1"/>
    <col min="12552" max="12552" width="16.7109375" customWidth="1"/>
    <col min="12553" max="12553" width="10.7109375" customWidth="1"/>
    <col min="12801" max="12801" width="9.7109375" bestFit="1" customWidth="1"/>
    <col min="12802" max="12802" width="69.28515625" customWidth="1"/>
    <col min="12803" max="12803" width="16.7109375" customWidth="1"/>
    <col min="12804" max="12804" width="59.7109375" customWidth="1"/>
    <col min="12805" max="12805" width="16.7109375" customWidth="1"/>
    <col min="12806" max="12807" width="25" customWidth="1"/>
    <col min="12808" max="12808" width="16.7109375" customWidth="1"/>
    <col min="12809" max="12809" width="10.7109375" customWidth="1"/>
    <col min="13057" max="13057" width="9.7109375" bestFit="1" customWidth="1"/>
    <col min="13058" max="13058" width="69.28515625" customWidth="1"/>
    <col min="13059" max="13059" width="16.7109375" customWidth="1"/>
    <col min="13060" max="13060" width="59.7109375" customWidth="1"/>
    <col min="13061" max="13061" width="16.7109375" customWidth="1"/>
    <col min="13062" max="13063" width="25" customWidth="1"/>
    <col min="13064" max="13064" width="16.7109375" customWidth="1"/>
    <col min="13065" max="13065" width="10.7109375" customWidth="1"/>
    <col min="13313" max="13313" width="9.7109375" bestFit="1" customWidth="1"/>
    <col min="13314" max="13314" width="69.28515625" customWidth="1"/>
    <col min="13315" max="13315" width="16.7109375" customWidth="1"/>
    <col min="13316" max="13316" width="59.7109375" customWidth="1"/>
    <col min="13317" max="13317" width="16.7109375" customWidth="1"/>
    <col min="13318" max="13319" width="25" customWidth="1"/>
    <col min="13320" max="13320" width="16.7109375" customWidth="1"/>
    <col min="13321" max="13321" width="10.7109375" customWidth="1"/>
    <col min="13569" max="13569" width="9.7109375" bestFit="1" customWidth="1"/>
    <col min="13570" max="13570" width="69.28515625" customWidth="1"/>
    <col min="13571" max="13571" width="16.7109375" customWidth="1"/>
    <col min="13572" max="13572" width="59.7109375" customWidth="1"/>
    <col min="13573" max="13573" width="16.7109375" customWidth="1"/>
    <col min="13574" max="13575" width="25" customWidth="1"/>
    <col min="13576" max="13576" width="16.7109375" customWidth="1"/>
    <col min="13577" max="13577" width="10.7109375" customWidth="1"/>
    <col min="13825" max="13825" width="9.7109375" bestFit="1" customWidth="1"/>
    <col min="13826" max="13826" width="69.28515625" customWidth="1"/>
    <col min="13827" max="13827" width="16.7109375" customWidth="1"/>
    <col min="13828" max="13828" width="59.7109375" customWidth="1"/>
    <col min="13829" max="13829" width="16.7109375" customWidth="1"/>
    <col min="13830" max="13831" width="25" customWidth="1"/>
    <col min="13832" max="13832" width="16.7109375" customWidth="1"/>
    <col min="13833" max="13833" width="10.7109375" customWidth="1"/>
    <col min="14081" max="14081" width="9.7109375" bestFit="1" customWidth="1"/>
    <col min="14082" max="14082" width="69.28515625" customWidth="1"/>
    <col min="14083" max="14083" width="16.7109375" customWidth="1"/>
    <col min="14084" max="14084" width="59.7109375" customWidth="1"/>
    <col min="14085" max="14085" width="16.7109375" customWidth="1"/>
    <col min="14086" max="14087" width="25" customWidth="1"/>
    <col min="14088" max="14088" width="16.7109375" customWidth="1"/>
    <col min="14089" max="14089" width="10.7109375" customWidth="1"/>
    <col min="14337" max="14337" width="9.7109375" bestFit="1" customWidth="1"/>
    <col min="14338" max="14338" width="69.28515625" customWidth="1"/>
    <col min="14339" max="14339" width="16.7109375" customWidth="1"/>
    <col min="14340" max="14340" width="59.7109375" customWidth="1"/>
    <col min="14341" max="14341" width="16.7109375" customWidth="1"/>
    <col min="14342" max="14343" width="25" customWidth="1"/>
    <col min="14344" max="14344" width="16.7109375" customWidth="1"/>
    <col min="14345" max="14345" width="10.7109375" customWidth="1"/>
    <col min="14593" max="14593" width="9.7109375" bestFit="1" customWidth="1"/>
    <col min="14594" max="14594" width="69.28515625" customWidth="1"/>
    <col min="14595" max="14595" width="16.7109375" customWidth="1"/>
    <col min="14596" max="14596" width="59.7109375" customWidth="1"/>
    <col min="14597" max="14597" width="16.7109375" customWidth="1"/>
    <col min="14598" max="14599" width="25" customWidth="1"/>
    <col min="14600" max="14600" width="16.7109375" customWidth="1"/>
    <col min="14601" max="14601" width="10.7109375" customWidth="1"/>
    <col min="14849" max="14849" width="9.7109375" bestFit="1" customWidth="1"/>
    <col min="14850" max="14850" width="69.28515625" customWidth="1"/>
    <col min="14851" max="14851" width="16.7109375" customWidth="1"/>
    <col min="14852" max="14852" width="59.7109375" customWidth="1"/>
    <col min="14853" max="14853" width="16.7109375" customWidth="1"/>
    <col min="14854" max="14855" width="25" customWidth="1"/>
    <col min="14856" max="14856" width="16.7109375" customWidth="1"/>
    <col min="14857" max="14857" width="10.7109375" customWidth="1"/>
    <col min="15105" max="15105" width="9.7109375" bestFit="1" customWidth="1"/>
    <col min="15106" max="15106" width="69.28515625" customWidth="1"/>
    <col min="15107" max="15107" width="16.7109375" customWidth="1"/>
    <col min="15108" max="15108" width="59.7109375" customWidth="1"/>
    <col min="15109" max="15109" width="16.7109375" customWidth="1"/>
    <col min="15110" max="15111" width="25" customWidth="1"/>
    <col min="15112" max="15112" width="16.7109375" customWidth="1"/>
    <col min="15113" max="15113" width="10.7109375" customWidth="1"/>
    <col min="15361" max="15361" width="9.7109375" bestFit="1" customWidth="1"/>
    <col min="15362" max="15362" width="69.28515625" customWidth="1"/>
    <col min="15363" max="15363" width="16.7109375" customWidth="1"/>
    <col min="15364" max="15364" width="59.7109375" customWidth="1"/>
    <col min="15365" max="15365" width="16.7109375" customWidth="1"/>
    <col min="15366" max="15367" width="25" customWidth="1"/>
    <col min="15368" max="15368" width="16.7109375" customWidth="1"/>
    <col min="15369" max="15369" width="10.7109375" customWidth="1"/>
    <col min="15617" max="15617" width="9.7109375" bestFit="1" customWidth="1"/>
    <col min="15618" max="15618" width="69.28515625" customWidth="1"/>
    <col min="15619" max="15619" width="16.7109375" customWidth="1"/>
    <col min="15620" max="15620" width="59.7109375" customWidth="1"/>
    <col min="15621" max="15621" width="16.7109375" customWidth="1"/>
    <col min="15622" max="15623" width="25" customWidth="1"/>
    <col min="15624" max="15624" width="16.7109375" customWidth="1"/>
    <col min="15625" max="15625" width="10.7109375" customWidth="1"/>
    <col min="15873" max="15873" width="9.7109375" bestFit="1" customWidth="1"/>
    <col min="15874" max="15874" width="69.28515625" customWidth="1"/>
    <col min="15875" max="15875" width="16.7109375" customWidth="1"/>
    <col min="15876" max="15876" width="59.7109375" customWidth="1"/>
    <col min="15877" max="15877" width="16.7109375" customWidth="1"/>
    <col min="15878" max="15879" width="25" customWidth="1"/>
    <col min="15880" max="15880" width="16.7109375" customWidth="1"/>
    <col min="15881" max="15881" width="10.7109375" customWidth="1"/>
    <col min="16129" max="16129" width="9.7109375" bestFit="1" customWidth="1"/>
    <col min="16130" max="16130" width="69.28515625" customWidth="1"/>
    <col min="16131" max="16131" width="16.7109375" customWidth="1"/>
    <col min="16132" max="16132" width="59.7109375" customWidth="1"/>
    <col min="16133" max="16133" width="16.7109375" customWidth="1"/>
    <col min="16134" max="16135" width="25" customWidth="1"/>
    <col min="16136" max="16136" width="16.7109375" customWidth="1"/>
    <col min="16137" max="16137" width="10.7109375" customWidth="1"/>
  </cols>
  <sheetData>
    <row r="1" spans="1:9" ht="12.95" customHeight="1">
      <c r="A1" s="3"/>
      <c r="B1" s="4"/>
      <c r="C1" s="5"/>
      <c r="D1" s="5"/>
      <c r="E1" s="5"/>
      <c r="F1" s="5"/>
      <c r="G1" s="5"/>
      <c r="H1" s="5"/>
      <c r="I1" s="5"/>
    </row>
    <row r="2" spans="1:9" ht="26.1" customHeight="1">
      <c r="A2" s="5"/>
      <c r="B2" s="6" t="s">
        <v>40</v>
      </c>
      <c r="C2" s="5"/>
      <c r="D2" s="5"/>
      <c r="E2" s="5"/>
      <c r="F2" s="5"/>
      <c r="G2" s="5"/>
      <c r="H2" s="5"/>
      <c r="I2" s="5"/>
    </row>
    <row r="3" spans="1:9" ht="12.95" customHeight="1">
      <c r="A3" s="5"/>
      <c r="B3" s="4" t="s">
        <v>34</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c r="B9" s="19" t="s">
        <v>801</v>
      </c>
      <c r="C9" s="15" t="s">
        <v>802</v>
      </c>
      <c r="D9" s="15" t="s">
        <v>97</v>
      </c>
      <c r="E9" s="20">
        <v>175147</v>
      </c>
      <c r="F9" s="21">
        <v>3486.3</v>
      </c>
      <c r="G9" s="22">
        <v>0.1326</v>
      </c>
      <c r="H9" s="115"/>
      <c r="I9" s="24"/>
    </row>
    <row r="10" spans="1:9" ht="12.95" customHeight="1">
      <c r="A10" s="18"/>
      <c r="B10" s="19" t="s">
        <v>308</v>
      </c>
      <c r="C10" s="15" t="s">
        <v>309</v>
      </c>
      <c r="D10" s="15" t="s">
        <v>97</v>
      </c>
      <c r="E10" s="20">
        <v>25990</v>
      </c>
      <c r="F10" s="21">
        <v>2093.75</v>
      </c>
      <c r="G10" s="22">
        <v>7.9699999999999993E-2</v>
      </c>
      <c r="H10" s="115"/>
      <c r="I10" s="24"/>
    </row>
    <row r="11" spans="1:9" ht="12.95" customHeight="1">
      <c r="A11" s="18"/>
      <c r="B11" s="19" t="s">
        <v>373</v>
      </c>
      <c r="C11" s="15" t="s">
        <v>374</v>
      </c>
      <c r="D11" s="15" t="s">
        <v>289</v>
      </c>
      <c r="E11" s="20">
        <v>17745</v>
      </c>
      <c r="F11" s="21">
        <v>1589.42</v>
      </c>
      <c r="G11" s="22">
        <v>6.0499999999999998E-2</v>
      </c>
      <c r="H11" s="115"/>
      <c r="I11" s="24"/>
    </row>
    <row r="12" spans="1:9" ht="12.95" customHeight="1">
      <c r="A12" s="18"/>
      <c r="B12" s="19" t="s">
        <v>461</v>
      </c>
      <c r="C12" s="15" t="s">
        <v>462</v>
      </c>
      <c r="D12" s="15" t="s">
        <v>289</v>
      </c>
      <c r="E12" s="20">
        <v>120721</v>
      </c>
      <c r="F12" s="21">
        <v>1326.12</v>
      </c>
      <c r="G12" s="22">
        <v>5.0500000000000003E-2</v>
      </c>
      <c r="H12" s="115"/>
      <c r="I12" s="24"/>
    </row>
    <row r="13" spans="1:9" ht="12.95" customHeight="1">
      <c r="A13" s="18"/>
      <c r="B13" s="19" t="s">
        <v>581</v>
      </c>
      <c r="C13" s="15" t="s">
        <v>582</v>
      </c>
      <c r="D13" s="15" t="s">
        <v>97</v>
      </c>
      <c r="E13" s="20">
        <v>24834</v>
      </c>
      <c r="F13" s="21">
        <v>1272.2</v>
      </c>
      <c r="G13" s="22">
        <v>4.8399999999999999E-2</v>
      </c>
      <c r="H13" s="115"/>
      <c r="I13" s="24"/>
    </row>
    <row r="14" spans="1:9" ht="12.95" customHeight="1">
      <c r="A14" s="18"/>
      <c r="B14" s="19" t="s">
        <v>1180</v>
      </c>
      <c r="C14" s="15" t="s">
        <v>1181</v>
      </c>
      <c r="D14" s="15" t="s">
        <v>97</v>
      </c>
      <c r="E14" s="20">
        <v>79036</v>
      </c>
      <c r="F14" s="21">
        <v>1164.3599999999999</v>
      </c>
      <c r="G14" s="22">
        <v>4.4299999999999999E-2</v>
      </c>
      <c r="H14" s="115"/>
      <c r="I14" s="24"/>
    </row>
    <row r="15" spans="1:9" ht="12.95" customHeight="1">
      <c r="A15" s="18"/>
      <c r="B15" s="19" t="s">
        <v>1182</v>
      </c>
      <c r="C15" s="15" t="s">
        <v>1183</v>
      </c>
      <c r="D15" s="15" t="s">
        <v>97</v>
      </c>
      <c r="E15" s="20">
        <v>100879</v>
      </c>
      <c r="F15" s="21">
        <v>1158.19</v>
      </c>
      <c r="G15" s="22">
        <v>4.41E-2</v>
      </c>
      <c r="H15" s="115"/>
      <c r="I15" s="24"/>
    </row>
    <row r="16" spans="1:9" ht="12.95" customHeight="1">
      <c r="A16" s="18"/>
      <c r="B16" s="19" t="s">
        <v>95</v>
      </c>
      <c r="C16" s="15" t="s">
        <v>96</v>
      </c>
      <c r="D16" s="15" t="s">
        <v>97</v>
      </c>
      <c r="E16" s="20">
        <v>60899</v>
      </c>
      <c r="F16" s="21">
        <v>1106.05</v>
      </c>
      <c r="G16" s="22">
        <v>4.2099999999999999E-2</v>
      </c>
      <c r="H16" s="115"/>
      <c r="I16" s="24"/>
    </row>
    <row r="17" spans="1:9" ht="12.95" customHeight="1">
      <c r="A17" s="18"/>
      <c r="B17" s="19" t="s">
        <v>590</v>
      </c>
      <c r="C17" s="15" t="s">
        <v>591</v>
      </c>
      <c r="D17" s="15" t="s">
        <v>97</v>
      </c>
      <c r="E17" s="20">
        <v>63858</v>
      </c>
      <c r="F17" s="21">
        <v>1009.08</v>
      </c>
      <c r="G17" s="22">
        <v>3.8399999999999997E-2</v>
      </c>
      <c r="H17" s="115"/>
      <c r="I17" s="24"/>
    </row>
    <row r="18" spans="1:9" ht="12.95" customHeight="1">
      <c r="A18" s="18"/>
      <c r="B18" s="19" t="s">
        <v>1184</v>
      </c>
      <c r="C18" s="15" t="s">
        <v>1185</v>
      </c>
      <c r="D18" s="15" t="s">
        <v>97</v>
      </c>
      <c r="E18" s="20">
        <v>36118</v>
      </c>
      <c r="F18" s="21">
        <v>891.97</v>
      </c>
      <c r="G18" s="22">
        <v>3.39E-2</v>
      </c>
      <c r="H18" s="115"/>
      <c r="I18" s="24"/>
    </row>
    <row r="19" spans="1:9" ht="12.95" customHeight="1">
      <c r="A19" s="18"/>
      <c r="B19" s="19" t="s">
        <v>1062</v>
      </c>
      <c r="C19" s="15" t="s">
        <v>1063</v>
      </c>
      <c r="D19" s="15" t="s">
        <v>97</v>
      </c>
      <c r="E19" s="20">
        <v>187861</v>
      </c>
      <c r="F19" s="21">
        <v>798.5</v>
      </c>
      <c r="G19" s="22">
        <v>3.04E-2</v>
      </c>
      <c r="H19" s="115"/>
      <c r="I19" s="24"/>
    </row>
    <row r="20" spans="1:9" ht="12.95" customHeight="1">
      <c r="A20" s="18"/>
      <c r="B20" s="19" t="s">
        <v>615</v>
      </c>
      <c r="C20" s="15" t="s">
        <v>616</v>
      </c>
      <c r="D20" s="15" t="s">
        <v>97</v>
      </c>
      <c r="E20" s="20">
        <v>4185</v>
      </c>
      <c r="F20" s="21">
        <v>796.95</v>
      </c>
      <c r="G20" s="22">
        <v>3.0300000000000001E-2</v>
      </c>
      <c r="H20" s="115"/>
      <c r="I20" s="24"/>
    </row>
    <row r="21" spans="1:9" ht="12.95" customHeight="1">
      <c r="A21" s="18"/>
      <c r="B21" s="19" t="s">
        <v>1186</v>
      </c>
      <c r="C21" s="15" t="s">
        <v>1187</v>
      </c>
      <c r="D21" s="15" t="s">
        <v>289</v>
      </c>
      <c r="E21" s="20">
        <v>55636</v>
      </c>
      <c r="F21" s="21">
        <v>782.02</v>
      </c>
      <c r="G21" s="22">
        <v>2.98E-2</v>
      </c>
      <c r="H21" s="115"/>
      <c r="I21" s="24"/>
    </row>
    <row r="22" spans="1:9" ht="12.95" customHeight="1">
      <c r="A22" s="18"/>
      <c r="B22" s="19" t="s">
        <v>1188</v>
      </c>
      <c r="C22" s="15" t="s">
        <v>1189</v>
      </c>
      <c r="D22" s="15" t="s">
        <v>97</v>
      </c>
      <c r="E22" s="20">
        <v>13354</v>
      </c>
      <c r="F22" s="21">
        <v>768.06</v>
      </c>
      <c r="G22" s="22">
        <v>2.92E-2</v>
      </c>
      <c r="H22" s="115"/>
      <c r="I22" s="24"/>
    </row>
    <row r="23" spans="1:9" ht="12.95" customHeight="1">
      <c r="A23" s="18"/>
      <c r="B23" s="19" t="s">
        <v>420</v>
      </c>
      <c r="C23" s="15" t="s">
        <v>586</v>
      </c>
      <c r="D23" s="15" t="s">
        <v>97</v>
      </c>
      <c r="E23" s="20">
        <v>30681</v>
      </c>
      <c r="F23" s="21">
        <v>740.95</v>
      </c>
      <c r="G23" s="22">
        <v>2.8199999999999999E-2</v>
      </c>
      <c r="H23" s="115"/>
      <c r="I23" s="24"/>
    </row>
    <row r="24" spans="1:9" ht="12.95" customHeight="1">
      <c r="A24" s="18"/>
      <c r="B24" s="19" t="s">
        <v>885</v>
      </c>
      <c r="C24" s="15" t="s">
        <v>886</v>
      </c>
      <c r="D24" s="15" t="s">
        <v>289</v>
      </c>
      <c r="E24" s="20">
        <v>77471</v>
      </c>
      <c r="F24" s="21">
        <v>732.1</v>
      </c>
      <c r="G24" s="22">
        <v>2.7900000000000001E-2</v>
      </c>
      <c r="H24" s="115"/>
      <c r="I24" s="24"/>
    </row>
    <row r="25" spans="1:9" ht="12.95" customHeight="1">
      <c r="A25" s="18"/>
      <c r="B25" s="19" t="s">
        <v>541</v>
      </c>
      <c r="C25" s="15" t="s">
        <v>542</v>
      </c>
      <c r="D25" s="15" t="s">
        <v>97</v>
      </c>
      <c r="E25" s="20">
        <v>1800</v>
      </c>
      <c r="F25" s="21">
        <v>500.4</v>
      </c>
      <c r="G25" s="22">
        <v>1.9E-2</v>
      </c>
      <c r="H25" s="115"/>
      <c r="I25" s="24"/>
    </row>
    <row r="26" spans="1:9" ht="12.95" customHeight="1">
      <c r="A26" s="18"/>
      <c r="B26" s="19" t="s">
        <v>1190</v>
      </c>
      <c r="C26" s="15" t="s">
        <v>1191</v>
      </c>
      <c r="D26" s="15" t="s">
        <v>1192</v>
      </c>
      <c r="E26" s="20">
        <v>23514</v>
      </c>
      <c r="F26" s="21">
        <v>400.21</v>
      </c>
      <c r="G26" s="22">
        <v>1.52E-2</v>
      </c>
      <c r="H26" s="115"/>
      <c r="I26" s="24"/>
    </row>
    <row r="27" spans="1:9" ht="12.95" customHeight="1">
      <c r="A27" s="18"/>
      <c r="B27" s="19" t="s">
        <v>570</v>
      </c>
      <c r="C27" s="15" t="s">
        <v>571</v>
      </c>
      <c r="D27" s="15" t="s">
        <v>97</v>
      </c>
      <c r="E27" s="20">
        <v>22488</v>
      </c>
      <c r="F27" s="21">
        <v>393.05</v>
      </c>
      <c r="G27" s="22">
        <v>1.4999999999999999E-2</v>
      </c>
      <c r="H27" s="115"/>
      <c r="I27" s="24"/>
    </row>
    <row r="28" spans="1:9" ht="12.95" customHeight="1">
      <c r="A28" s="18"/>
      <c r="B28" s="19" t="s">
        <v>604</v>
      </c>
      <c r="C28" s="15" t="s">
        <v>605</v>
      </c>
      <c r="D28" s="15" t="s">
        <v>289</v>
      </c>
      <c r="E28" s="20">
        <v>43054</v>
      </c>
      <c r="F28" s="21">
        <v>353.97</v>
      </c>
      <c r="G28" s="22">
        <v>1.35E-2</v>
      </c>
      <c r="H28" s="115"/>
      <c r="I28" s="24"/>
    </row>
    <row r="29" spans="1:9" ht="12.95" customHeight="1">
      <c r="A29" s="18"/>
      <c r="B29" s="19" t="s">
        <v>774</v>
      </c>
      <c r="C29" s="15" t="s">
        <v>775</v>
      </c>
      <c r="D29" s="15" t="s">
        <v>97</v>
      </c>
      <c r="E29" s="20">
        <v>26441</v>
      </c>
      <c r="F29" s="21">
        <v>347.73</v>
      </c>
      <c r="G29" s="22">
        <v>1.32E-2</v>
      </c>
      <c r="H29" s="115"/>
      <c r="I29" s="24"/>
    </row>
    <row r="30" spans="1:9" ht="12.95" customHeight="1">
      <c r="A30" s="18"/>
      <c r="B30" s="19" t="s">
        <v>1193</v>
      </c>
      <c r="C30" s="15" t="s">
        <v>1194</v>
      </c>
      <c r="D30" s="15" t="s">
        <v>97</v>
      </c>
      <c r="E30" s="20">
        <v>170152</v>
      </c>
      <c r="F30" s="21">
        <v>332.83</v>
      </c>
      <c r="G30" s="22">
        <v>1.2699999999999999E-2</v>
      </c>
      <c r="H30" s="115"/>
      <c r="I30" s="24"/>
    </row>
    <row r="31" spans="1:9" ht="12.95" customHeight="1">
      <c r="A31" s="18"/>
      <c r="B31" s="19" t="s">
        <v>1196</v>
      </c>
      <c r="C31" s="15" t="s">
        <v>1197</v>
      </c>
      <c r="D31" s="15" t="s">
        <v>142</v>
      </c>
      <c r="E31" s="20">
        <v>10580</v>
      </c>
      <c r="F31" s="21">
        <v>323.89999999999998</v>
      </c>
      <c r="G31" s="22">
        <v>1.23E-2</v>
      </c>
      <c r="H31" s="115"/>
      <c r="I31" s="24"/>
    </row>
    <row r="32" spans="1:9" ht="12.95" customHeight="1">
      <c r="A32" s="18"/>
      <c r="B32" s="19" t="s">
        <v>1198</v>
      </c>
      <c r="C32" s="15" t="s">
        <v>1199</v>
      </c>
      <c r="D32" s="15" t="s">
        <v>289</v>
      </c>
      <c r="E32" s="20">
        <v>47393</v>
      </c>
      <c r="F32" s="21">
        <v>318.10000000000002</v>
      </c>
      <c r="G32" s="22">
        <v>1.21E-2</v>
      </c>
      <c r="H32" s="115"/>
      <c r="I32" s="24"/>
    </row>
    <row r="33" spans="1:9" ht="12.95" customHeight="1">
      <c r="A33" s="18"/>
      <c r="B33" s="19" t="s">
        <v>1200</v>
      </c>
      <c r="C33" s="15" t="s">
        <v>1201</v>
      </c>
      <c r="D33" s="15" t="s">
        <v>97</v>
      </c>
      <c r="E33" s="20">
        <v>49568</v>
      </c>
      <c r="F33" s="21">
        <v>302.98</v>
      </c>
      <c r="G33" s="22">
        <v>1.15E-2</v>
      </c>
      <c r="H33" s="115"/>
      <c r="I33" s="24"/>
    </row>
    <row r="34" spans="1:9" ht="12.95" customHeight="1">
      <c r="A34" s="18"/>
      <c r="B34" s="19" t="s">
        <v>795</v>
      </c>
      <c r="C34" s="15" t="s">
        <v>796</v>
      </c>
      <c r="D34" s="15" t="s">
        <v>303</v>
      </c>
      <c r="E34" s="20">
        <v>4295</v>
      </c>
      <c r="F34" s="21">
        <v>289.7</v>
      </c>
      <c r="G34" s="22">
        <v>1.0999999999999999E-2</v>
      </c>
      <c r="H34" s="115"/>
      <c r="I34" s="24"/>
    </row>
    <row r="35" spans="1:9" ht="12.95" customHeight="1">
      <c r="A35" s="18"/>
      <c r="B35" s="19" t="s">
        <v>990</v>
      </c>
      <c r="C35" s="15" t="s">
        <v>991</v>
      </c>
      <c r="D35" s="15" t="s">
        <v>97</v>
      </c>
      <c r="E35" s="20">
        <v>12837</v>
      </c>
      <c r="F35" s="21">
        <v>286.77</v>
      </c>
      <c r="G35" s="22">
        <v>1.09E-2</v>
      </c>
      <c r="H35" s="115"/>
      <c r="I35" s="24"/>
    </row>
    <row r="36" spans="1:9" ht="12.95" customHeight="1">
      <c r="A36" s="18"/>
      <c r="B36" s="19" t="s">
        <v>609</v>
      </c>
      <c r="C36" s="15" t="s">
        <v>610</v>
      </c>
      <c r="D36" s="15" t="s">
        <v>289</v>
      </c>
      <c r="E36" s="20">
        <v>18152</v>
      </c>
      <c r="F36" s="21">
        <v>276.89</v>
      </c>
      <c r="G36" s="22">
        <v>1.0500000000000001E-2</v>
      </c>
      <c r="H36" s="115"/>
      <c r="I36" s="24"/>
    </row>
    <row r="37" spans="1:9" ht="12.95" customHeight="1">
      <c r="A37" s="18"/>
      <c r="B37" s="19" t="s">
        <v>593</v>
      </c>
      <c r="C37" s="15" t="s">
        <v>594</v>
      </c>
      <c r="D37" s="15" t="s">
        <v>97</v>
      </c>
      <c r="E37" s="20">
        <v>58465</v>
      </c>
      <c r="F37" s="21">
        <v>248.89</v>
      </c>
      <c r="G37" s="22">
        <v>9.4999999999999998E-3</v>
      </c>
      <c r="H37" s="115"/>
      <c r="I37" s="24"/>
    </row>
    <row r="38" spans="1:9" ht="12.95" customHeight="1">
      <c r="A38" s="18"/>
      <c r="B38" s="19" t="s">
        <v>1161</v>
      </c>
      <c r="C38" s="15" t="s">
        <v>1162</v>
      </c>
      <c r="D38" s="15" t="s">
        <v>97</v>
      </c>
      <c r="E38" s="20">
        <v>9213</v>
      </c>
      <c r="F38" s="21">
        <v>244.64</v>
      </c>
      <c r="G38" s="22">
        <v>9.2999999999999992E-3</v>
      </c>
      <c r="H38" s="115"/>
      <c r="I38" s="24"/>
    </row>
    <row r="39" spans="1:9" ht="12.95" customHeight="1">
      <c r="A39" s="18"/>
      <c r="B39" s="19" t="s">
        <v>978</v>
      </c>
      <c r="C39" s="15" t="s">
        <v>979</v>
      </c>
      <c r="D39" s="15" t="s">
        <v>97</v>
      </c>
      <c r="E39" s="20">
        <v>27984</v>
      </c>
      <c r="F39" s="21">
        <v>242.62</v>
      </c>
      <c r="G39" s="22">
        <v>9.1999999999999998E-3</v>
      </c>
      <c r="H39" s="115"/>
      <c r="I39" s="24"/>
    </row>
    <row r="40" spans="1:9" ht="12.95" customHeight="1">
      <c r="A40" s="18"/>
      <c r="B40" s="19" t="s">
        <v>1202</v>
      </c>
      <c r="C40" s="15" t="s">
        <v>1203</v>
      </c>
      <c r="D40" s="15" t="s">
        <v>90</v>
      </c>
      <c r="E40" s="20">
        <v>32629</v>
      </c>
      <c r="F40" s="21">
        <v>230.02</v>
      </c>
      <c r="G40" s="22">
        <v>8.8000000000000005E-3</v>
      </c>
      <c r="H40" s="115"/>
      <c r="I40" s="24"/>
    </row>
    <row r="41" spans="1:9" ht="12.95" customHeight="1">
      <c r="A41" s="18"/>
      <c r="B41" s="19" t="s">
        <v>1204</v>
      </c>
      <c r="C41" s="15" t="s">
        <v>1205</v>
      </c>
      <c r="D41" s="15" t="s">
        <v>97</v>
      </c>
      <c r="E41" s="20">
        <v>16792</v>
      </c>
      <c r="F41" s="21">
        <v>189.21</v>
      </c>
      <c r="G41" s="22">
        <v>7.1999999999999998E-3</v>
      </c>
      <c r="H41" s="115"/>
      <c r="I41" s="24"/>
    </row>
    <row r="42" spans="1:9" ht="12.95" customHeight="1">
      <c r="A42" s="18"/>
      <c r="B42" s="19" t="s">
        <v>560</v>
      </c>
      <c r="C42" s="15" t="s">
        <v>561</v>
      </c>
      <c r="D42" s="15" t="s">
        <v>68</v>
      </c>
      <c r="E42" s="20">
        <v>10960</v>
      </c>
      <c r="F42" s="21">
        <v>182.6</v>
      </c>
      <c r="G42" s="22">
        <v>6.8999999999999999E-3</v>
      </c>
      <c r="H42" s="115"/>
      <c r="I42" s="24"/>
    </row>
    <row r="43" spans="1:9" ht="12.95" customHeight="1">
      <c r="A43" s="18"/>
      <c r="B43" s="19" t="s">
        <v>1206</v>
      </c>
      <c r="C43" s="15" t="s">
        <v>1207</v>
      </c>
      <c r="D43" s="15" t="s">
        <v>289</v>
      </c>
      <c r="E43" s="20">
        <v>41334</v>
      </c>
      <c r="F43" s="21">
        <v>159.51</v>
      </c>
      <c r="G43" s="22">
        <v>6.1000000000000004E-3</v>
      </c>
      <c r="H43" s="115"/>
      <c r="I43" s="24"/>
    </row>
    <row r="44" spans="1:9" ht="12.95" customHeight="1">
      <c r="A44" s="18"/>
      <c r="B44" s="19" t="s">
        <v>1208</v>
      </c>
      <c r="C44" s="15" t="s">
        <v>1209</v>
      </c>
      <c r="D44" s="15" t="s">
        <v>97</v>
      </c>
      <c r="E44" s="20">
        <v>5684</v>
      </c>
      <c r="F44" s="21">
        <v>143.05000000000001</v>
      </c>
      <c r="G44" s="22">
        <v>5.4000000000000003E-3</v>
      </c>
      <c r="H44" s="115"/>
      <c r="I44" s="24"/>
    </row>
    <row r="45" spans="1:9" ht="12.95" customHeight="1">
      <c r="A45" s="18"/>
      <c r="B45" s="19" t="s">
        <v>556</v>
      </c>
      <c r="C45" s="15" t="s">
        <v>557</v>
      </c>
      <c r="D45" s="15" t="s">
        <v>558</v>
      </c>
      <c r="E45" s="20">
        <v>9895</v>
      </c>
      <c r="F45" s="21">
        <v>123.99</v>
      </c>
      <c r="G45" s="22">
        <v>4.7000000000000002E-3</v>
      </c>
      <c r="H45" s="115"/>
      <c r="I45" s="24"/>
    </row>
    <row r="46" spans="1:9" ht="12.95" customHeight="1">
      <c r="A46" s="18"/>
      <c r="B46" s="19" t="s">
        <v>298</v>
      </c>
      <c r="C46" s="15" t="s">
        <v>299</v>
      </c>
      <c r="D46" s="15" t="s">
        <v>60</v>
      </c>
      <c r="E46" s="20">
        <v>528725</v>
      </c>
      <c r="F46" s="21">
        <v>120.39</v>
      </c>
      <c r="G46" s="22">
        <v>4.5999999999999999E-3</v>
      </c>
      <c r="H46" s="115"/>
      <c r="I46" s="24"/>
    </row>
    <row r="47" spans="1:9" ht="12.95" customHeight="1">
      <c r="A47" s="5"/>
      <c r="B47" s="14" t="s">
        <v>165</v>
      </c>
      <c r="C47" s="15"/>
      <c r="D47" s="15"/>
      <c r="E47" s="15"/>
      <c r="F47" s="25">
        <v>25727.47</v>
      </c>
      <c r="G47" s="26">
        <v>0.97889999999999999</v>
      </c>
      <c r="H47" s="27"/>
      <c r="I47" s="28"/>
    </row>
    <row r="48" spans="1:9" ht="12.95" customHeight="1">
      <c r="A48" s="5"/>
      <c r="B48" s="29" t="s">
        <v>166</v>
      </c>
      <c r="C48" s="2"/>
      <c r="D48" s="2"/>
      <c r="E48" s="2"/>
      <c r="F48" s="27" t="s">
        <v>167</v>
      </c>
      <c r="G48" s="27" t="s">
        <v>167</v>
      </c>
      <c r="H48" s="27"/>
      <c r="I48" s="28"/>
    </row>
    <row r="49" spans="1:9" ht="12.95" customHeight="1">
      <c r="A49" s="5"/>
      <c r="B49" s="29" t="s">
        <v>165</v>
      </c>
      <c r="C49" s="2"/>
      <c r="D49" s="2"/>
      <c r="E49" s="2"/>
      <c r="F49" s="27" t="s">
        <v>167</v>
      </c>
      <c r="G49" s="27" t="s">
        <v>167</v>
      </c>
      <c r="H49" s="27"/>
      <c r="I49" s="28"/>
    </row>
    <row r="50" spans="1:9" ht="12.95" customHeight="1">
      <c r="A50" s="5"/>
      <c r="B50" s="29" t="s">
        <v>168</v>
      </c>
      <c r="C50" s="30"/>
      <c r="D50" s="2"/>
      <c r="E50" s="30"/>
      <c r="F50" s="25">
        <v>25727.47</v>
      </c>
      <c r="G50" s="26">
        <v>0.97889999999999999</v>
      </c>
      <c r="H50" s="27"/>
      <c r="I50" s="28"/>
    </row>
    <row r="51" spans="1:9" ht="12.95" customHeight="1">
      <c r="A51" s="5"/>
      <c r="B51" s="33" t="s">
        <v>181</v>
      </c>
      <c r="C51" s="31"/>
      <c r="D51" s="31"/>
      <c r="E51" s="31"/>
      <c r="F51" s="32"/>
      <c r="G51" s="32"/>
      <c r="H51" s="32"/>
      <c r="I51" s="17"/>
    </row>
    <row r="52" spans="1:9" ht="12.95" customHeight="1">
      <c r="A52" s="5"/>
      <c r="B52" s="14"/>
      <c r="C52" s="31"/>
      <c r="D52" s="31"/>
      <c r="E52" s="31"/>
      <c r="F52" s="32"/>
      <c r="G52" s="32"/>
      <c r="H52" s="32"/>
      <c r="I52" s="17"/>
    </row>
    <row r="53" spans="1:9" ht="12.95" customHeight="1">
      <c r="A53" s="5"/>
      <c r="B53" s="29" t="s">
        <v>182</v>
      </c>
      <c r="C53" s="2"/>
      <c r="D53" s="2"/>
      <c r="E53" s="2"/>
      <c r="F53" s="27" t="s">
        <v>167</v>
      </c>
      <c r="G53" s="27" t="s">
        <v>167</v>
      </c>
      <c r="H53" s="27"/>
      <c r="I53" s="28"/>
    </row>
    <row r="54" spans="1:9" ht="12.95" customHeight="1">
      <c r="A54" s="5"/>
      <c r="B54" s="14"/>
      <c r="C54" s="31"/>
      <c r="D54" s="31"/>
      <c r="E54" s="31"/>
      <c r="F54" s="32"/>
      <c r="G54" s="32"/>
      <c r="H54" s="32"/>
      <c r="I54" s="17"/>
    </row>
    <row r="55" spans="1:9" ht="12.95" customHeight="1">
      <c r="A55" s="5"/>
      <c r="B55" s="29" t="s">
        <v>183</v>
      </c>
      <c r="C55" s="2"/>
      <c r="D55" s="2"/>
      <c r="E55" s="2"/>
      <c r="F55" s="27" t="s">
        <v>167</v>
      </c>
      <c r="G55" s="27" t="s">
        <v>167</v>
      </c>
      <c r="H55" s="27"/>
      <c r="I55" s="28"/>
    </row>
    <row r="56" spans="1:9" ht="12.95" customHeight="1">
      <c r="A56" s="5"/>
      <c r="B56" s="14"/>
      <c r="C56" s="31"/>
      <c r="D56" s="31"/>
      <c r="E56" s="31"/>
      <c r="F56" s="32"/>
      <c r="G56" s="32"/>
      <c r="H56" s="32"/>
      <c r="I56" s="17"/>
    </row>
    <row r="57" spans="1:9" ht="12.95" customHeight="1">
      <c r="A57" s="5"/>
      <c r="B57" s="29" t="s">
        <v>184</v>
      </c>
      <c r="C57" s="2"/>
      <c r="D57" s="2"/>
      <c r="E57" s="2"/>
      <c r="F57" s="27" t="s">
        <v>167</v>
      </c>
      <c r="G57" s="27" t="s">
        <v>167</v>
      </c>
      <c r="H57" s="27"/>
      <c r="I57" s="28"/>
    </row>
    <row r="58" spans="1:9" ht="12.95" customHeight="1">
      <c r="A58" s="5"/>
      <c r="B58" s="14"/>
      <c r="C58" s="31"/>
      <c r="D58" s="31"/>
      <c r="E58" s="31"/>
      <c r="F58" s="32"/>
      <c r="G58" s="32"/>
      <c r="H58" s="32"/>
      <c r="I58" s="17"/>
    </row>
    <row r="59" spans="1:9" ht="12.95" customHeight="1">
      <c r="A59" s="5"/>
      <c r="B59" s="29" t="s">
        <v>185</v>
      </c>
      <c r="C59" s="2"/>
      <c r="D59" s="2"/>
      <c r="E59" s="2"/>
      <c r="F59" s="27" t="s">
        <v>167</v>
      </c>
      <c r="G59" s="27" t="s">
        <v>167</v>
      </c>
      <c r="H59" s="27"/>
      <c r="I59" s="28"/>
    </row>
    <row r="60" spans="1:9" ht="12.95" customHeight="1">
      <c r="A60" s="5"/>
      <c r="B60" s="14"/>
      <c r="C60" s="31"/>
      <c r="D60" s="31"/>
      <c r="E60" s="31"/>
      <c r="F60" s="32"/>
      <c r="G60" s="32"/>
      <c r="H60" s="32"/>
      <c r="I60" s="17"/>
    </row>
    <row r="61" spans="1:9" ht="12.95" customHeight="1">
      <c r="A61" s="5"/>
      <c r="B61" s="29" t="s">
        <v>186</v>
      </c>
      <c r="C61" s="30"/>
      <c r="D61" s="30"/>
      <c r="E61" s="30"/>
      <c r="F61" s="34" t="s">
        <v>167</v>
      </c>
      <c r="G61" s="34" t="s">
        <v>167</v>
      </c>
      <c r="H61" s="34"/>
      <c r="I61" s="28"/>
    </row>
    <row r="62" spans="1:9" ht="12.95" customHeight="1">
      <c r="A62" s="5"/>
      <c r="B62" s="14"/>
      <c r="C62" s="31"/>
      <c r="D62" s="31"/>
      <c r="E62" s="31"/>
      <c r="F62" s="32"/>
      <c r="G62" s="32"/>
      <c r="H62" s="32"/>
      <c r="I62" s="17"/>
    </row>
    <row r="63" spans="1:9" ht="12.95" customHeight="1">
      <c r="A63" s="5"/>
      <c r="B63" s="29" t="s">
        <v>168</v>
      </c>
      <c r="C63" s="35"/>
      <c r="D63" s="35"/>
      <c r="E63" s="35"/>
      <c r="F63" s="36" t="s">
        <v>167</v>
      </c>
      <c r="G63" s="36" t="s">
        <v>167</v>
      </c>
      <c r="H63" s="36"/>
      <c r="I63" s="28"/>
    </row>
    <row r="64" spans="1:9" ht="12.95" customHeight="1">
      <c r="A64" s="5"/>
      <c r="B64" s="29" t="s">
        <v>187</v>
      </c>
      <c r="C64" s="2"/>
      <c r="D64" s="2"/>
      <c r="E64" s="2"/>
      <c r="F64" s="27" t="s">
        <v>167</v>
      </c>
      <c r="G64" s="27" t="s">
        <v>167</v>
      </c>
      <c r="H64" s="27"/>
      <c r="I64" s="28"/>
    </row>
    <row r="65" spans="1:9" ht="12.95" customHeight="1">
      <c r="A65" s="5"/>
      <c r="B65" s="14"/>
      <c r="C65" s="31"/>
      <c r="D65" s="31"/>
      <c r="E65" s="31"/>
      <c r="F65" s="32"/>
      <c r="G65" s="32"/>
      <c r="H65" s="32"/>
      <c r="I65" s="17"/>
    </row>
    <row r="66" spans="1:9" ht="12.95" customHeight="1">
      <c r="A66" s="5"/>
      <c r="B66" s="29" t="s">
        <v>188</v>
      </c>
      <c r="C66" s="2"/>
      <c r="D66" s="2"/>
      <c r="E66" s="2"/>
      <c r="F66" s="27" t="s">
        <v>167</v>
      </c>
      <c r="G66" s="27" t="s">
        <v>167</v>
      </c>
      <c r="H66" s="27"/>
      <c r="I66" s="28"/>
    </row>
    <row r="67" spans="1:9" ht="12.95" customHeight="1">
      <c r="A67" s="5"/>
      <c r="B67" s="14"/>
      <c r="C67" s="31"/>
      <c r="D67" s="31"/>
      <c r="E67" s="31"/>
      <c r="F67" s="32"/>
      <c r="G67" s="32"/>
      <c r="H67" s="32"/>
      <c r="I67" s="17"/>
    </row>
    <row r="68" spans="1:9" ht="12.95" customHeight="1">
      <c r="A68" s="5"/>
      <c r="B68" s="29" t="s">
        <v>189</v>
      </c>
      <c r="C68" s="2"/>
      <c r="D68" s="2"/>
      <c r="E68" s="2"/>
      <c r="F68" s="27" t="s">
        <v>167</v>
      </c>
      <c r="G68" s="27" t="s">
        <v>167</v>
      </c>
      <c r="H68" s="27"/>
      <c r="I68" s="28"/>
    </row>
    <row r="69" spans="1:9" ht="12.95" customHeight="1">
      <c r="A69" s="5"/>
      <c r="B69" s="14"/>
      <c r="C69" s="31"/>
      <c r="D69" s="31"/>
      <c r="E69" s="31"/>
      <c r="F69" s="32"/>
      <c r="G69" s="32"/>
      <c r="H69" s="32"/>
      <c r="I69" s="17"/>
    </row>
    <row r="70" spans="1:9" ht="12.95" customHeight="1">
      <c r="A70" s="5"/>
      <c r="B70" s="29" t="s">
        <v>190</v>
      </c>
      <c r="C70" s="2"/>
      <c r="D70" s="2"/>
      <c r="E70" s="2"/>
      <c r="F70" s="27" t="s">
        <v>167</v>
      </c>
      <c r="G70" s="27" t="s">
        <v>167</v>
      </c>
      <c r="H70" s="27"/>
      <c r="I70" s="28"/>
    </row>
    <row r="71" spans="1:9" ht="12.95" customHeight="1">
      <c r="A71" s="5"/>
      <c r="B71" s="14"/>
      <c r="C71" s="31"/>
      <c r="D71" s="31"/>
      <c r="E71" s="31"/>
      <c r="F71" s="32"/>
      <c r="G71" s="32"/>
      <c r="H71" s="32"/>
      <c r="I71" s="17"/>
    </row>
    <row r="72" spans="1:9" ht="12.95" customHeight="1">
      <c r="A72" s="5"/>
      <c r="B72" s="29" t="s">
        <v>191</v>
      </c>
      <c r="C72" s="30"/>
      <c r="D72" s="30"/>
      <c r="E72" s="30"/>
      <c r="F72" s="34" t="s">
        <v>167</v>
      </c>
      <c r="G72" s="34" t="s">
        <v>167</v>
      </c>
      <c r="H72" s="34"/>
      <c r="I72" s="28"/>
    </row>
    <row r="73" spans="1:9" ht="12.95" customHeight="1">
      <c r="A73" s="5"/>
      <c r="B73" s="14"/>
      <c r="C73" s="31"/>
      <c r="D73" s="31"/>
      <c r="E73" s="31"/>
      <c r="F73" s="32"/>
      <c r="G73" s="32"/>
      <c r="H73" s="32"/>
      <c r="I73" s="17"/>
    </row>
    <row r="74" spans="1:9" ht="12.95" customHeight="1">
      <c r="A74" s="5"/>
      <c r="B74" s="29" t="s">
        <v>168</v>
      </c>
      <c r="C74" s="35"/>
      <c r="D74" s="35"/>
      <c r="E74" s="35"/>
      <c r="F74" s="36" t="s">
        <v>167</v>
      </c>
      <c r="G74" s="36" t="s">
        <v>167</v>
      </c>
      <c r="H74" s="36"/>
      <c r="I74" s="28"/>
    </row>
    <row r="75" spans="1:9" ht="12.95" customHeight="1">
      <c r="A75" s="5"/>
      <c r="B75" s="29" t="s">
        <v>169</v>
      </c>
      <c r="C75" s="2"/>
      <c r="D75" s="2"/>
      <c r="E75" s="2"/>
      <c r="F75" s="27" t="s">
        <v>167</v>
      </c>
      <c r="G75" s="27" t="s">
        <v>167</v>
      </c>
      <c r="H75" s="27"/>
      <c r="I75" s="28"/>
    </row>
    <row r="76" spans="1:9" ht="12.95" customHeight="1">
      <c r="A76" s="5"/>
      <c r="B76" s="14"/>
      <c r="C76" s="31"/>
      <c r="D76" s="31"/>
      <c r="E76" s="31"/>
      <c r="F76" s="32"/>
      <c r="G76" s="32"/>
      <c r="H76" s="32"/>
      <c r="I76" s="17"/>
    </row>
    <row r="77" spans="1:9" ht="12.95" customHeight="1">
      <c r="A77" s="5"/>
      <c r="B77" s="29" t="s">
        <v>416</v>
      </c>
      <c r="C77" s="2"/>
      <c r="D77" s="2"/>
      <c r="E77" s="2"/>
      <c r="F77" s="27" t="s">
        <v>167</v>
      </c>
      <c r="G77" s="27" t="s">
        <v>167</v>
      </c>
      <c r="H77" s="27"/>
      <c r="I77" s="28"/>
    </row>
    <row r="78" spans="1:9" ht="12.95" customHeight="1">
      <c r="A78" s="5"/>
      <c r="B78" s="14"/>
      <c r="C78" s="31"/>
      <c r="D78" s="31"/>
      <c r="E78" s="31"/>
      <c r="F78" s="32"/>
      <c r="G78" s="32"/>
      <c r="H78" s="32"/>
      <c r="I78" s="17"/>
    </row>
    <row r="79" spans="1:9" ht="12.95" customHeight="1">
      <c r="A79" s="5"/>
      <c r="B79" s="29" t="s">
        <v>417</v>
      </c>
      <c r="C79" s="2"/>
      <c r="D79" s="2"/>
      <c r="E79" s="2"/>
      <c r="F79" s="27" t="s">
        <v>167</v>
      </c>
      <c r="G79" s="27" t="s">
        <v>167</v>
      </c>
      <c r="H79" s="27"/>
      <c r="I79" s="28"/>
    </row>
    <row r="80" spans="1:9" ht="12.95" customHeight="1">
      <c r="A80" s="5"/>
      <c r="B80" s="14"/>
      <c r="C80" s="31"/>
      <c r="D80" s="31"/>
      <c r="E80" s="31"/>
      <c r="F80" s="32"/>
      <c r="G80" s="32"/>
      <c r="H80" s="32"/>
      <c r="I80" s="17"/>
    </row>
    <row r="81" spans="1:9" ht="12.95" customHeight="1">
      <c r="A81" s="5"/>
      <c r="B81" s="29" t="s">
        <v>418</v>
      </c>
      <c r="C81" s="2"/>
      <c r="D81" s="2"/>
      <c r="E81" s="2"/>
      <c r="F81" s="27" t="s">
        <v>167</v>
      </c>
      <c r="G81" s="27" t="s">
        <v>167</v>
      </c>
      <c r="H81" s="27"/>
      <c r="I81" s="28"/>
    </row>
    <row r="82" spans="1:9" ht="12.95" customHeight="1">
      <c r="A82" s="5"/>
      <c r="B82" s="14"/>
      <c r="C82" s="31"/>
      <c r="D82" s="31"/>
      <c r="E82" s="31"/>
      <c r="F82" s="32"/>
      <c r="G82" s="32"/>
      <c r="H82" s="32"/>
      <c r="I82" s="17"/>
    </row>
    <row r="83" spans="1:9" ht="12.95" customHeight="1">
      <c r="A83" s="5"/>
      <c r="B83" s="29" t="s">
        <v>419</v>
      </c>
      <c r="C83" s="2"/>
      <c r="D83" s="2"/>
      <c r="E83" s="2"/>
      <c r="F83" s="27" t="s">
        <v>167</v>
      </c>
      <c r="G83" s="27" t="s">
        <v>167</v>
      </c>
      <c r="H83" s="27"/>
      <c r="I83" s="28"/>
    </row>
    <row r="84" spans="1:9" ht="12.95" customHeight="1">
      <c r="A84" s="5"/>
      <c r="B84" s="14"/>
      <c r="C84" s="31"/>
      <c r="D84" s="31"/>
      <c r="E84" s="31"/>
      <c r="F84" s="32"/>
      <c r="G84" s="32"/>
      <c r="H84" s="32"/>
      <c r="I84" s="17"/>
    </row>
    <row r="85" spans="1:9" ht="12.95" customHeight="1">
      <c r="A85" s="5"/>
      <c r="B85" s="29" t="s">
        <v>168</v>
      </c>
      <c r="C85" s="30"/>
      <c r="D85" s="30"/>
      <c r="E85" s="30"/>
      <c r="F85" s="34" t="s">
        <v>167</v>
      </c>
      <c r="G85" s="34" t="s">
        <v>167</v>
      </c>
      <c r="H85" s="34"/>
      <c r="I85" s="28"/>
    </row>
    <row r="86" spans="1:9" ht="12.95" customHeight="1">
      <c r="A86" s="5"/>
      <c r="B86" s="29" t="s">
        <v>175</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168</v>
      </c>
      <c r="C88" s="30"/>
      <c r="D88" s="30"/>
      <c r="E88" s="30"/>
      <c r="F88" s="34" t="s">
        <v>167</v>
      </c>
      <c r="G88" s="34" t="s">
        <v>167</v>
      </c>
      <c r="H88" s="34"/>
      <c r="I88" s="28"/>
    </row>
    <row r="89" spans="1:9" ht="12.95" customHeight="1">
      <c r="A89" s="5"/>
      <c r="B89" s="29" t="s">
        <v>178</v>
      </c>
      <c r="C89" s="2"/>
      <c r="D89" s="2"/>
      <c r="E89" s="2"/>
      <c r="F89" s="27" t="s">
        <v>167</v>
      </c>
      <c r="G89" s="27" t="s">
        <v>167</v>
      </c>
      <c r="H89" s="27"/>
      <c r="I89" s="28"/>
    </row>
    <row r="90" spans="1:9" ht="12.95" customHeight="1">
      <c r="A90" s="5"/>
      <c r="B90" s="14"/>
      <c r="C90" s="31"/>
      <c r="D90" s="31"/>
      <c r="E90" s="31"/>
      <c r="F90" s="32"/>
      <c r="G90" s="32"/>
      <c r="H90" s="32"/>
      <c r="I90" s="17"/>
    </row>
    <row r="91" spans="1:9" ht="12.95" customHeight="1">
      <c r="A91" s="5"/>
      <c r="B91" s="29" t="s">
        <v>168</v>
      </c>
      <c r="C91" s="30"/>
      <c r="D91" s="30"/>
      <c r="E91" s="30"/>
      <c r="F91" s="34" t="s">
        <v>167</v>
      </c>
      <c r="G91" s="34" t="s">
        <v>167</v>
      </c>
      <c r="H91" s="34" t="s">
        <v>568</v>
      </c>
      <c r="I91" s="28"/>
    </row>
    <row r="92" spans="1:9" ht="12.95" customHeight="1">
      <c r="A92" s="5"/>
      <c r="B92" s="29" t="s">
        <v>192</v>
      </c>
      <c r="C92" s="37"/>
      <c r="D92" s="2"/>
      <c r="E92" s="30"/>
      <c r="F92" s="38">
        <v>556.73</v>
      </c>
      <c r="G92" s="26">
        <v>2.1100000000000001E-2</v>
      </c>
      <c r="H92" s="27"/>
      <c r="I92" s="28"/>
    </row>
    <row r="93" spans="1:9" ht="12.95" customHeight="1" thickBot="1">
      <c r="A93" s="5"/>
      <c r="B93" s="39" t="s">
        <v>193</v>
      </c>
      <c r="C93" s="40"/>
      <c r="D93" s="40"/>
      <c r="E93" s="40"/>
      <c r="F93" s="41">
        <v>26284.2</v>
      </c>
      <c r="G93" s="42">
        <v>1</v>
      </c>
      <c r="H93" s="43"/>
      <c r="I93" s="44"/>
    </row>
    <row r="94" spans="1:9" ht="12.95" customHeight="1">
      <c r="A94" s="5"/>
      <c r="B94" s="344"/>
      <c r="C94" s="344"/>
      <c r="D94" s="344"/>
      <c r="E94" s="344"/>
      <c r="F94" s="344"/>
      <c r="G94" s="344"/>
      <c r="H94" s="344"/>
      <c r="I94" s="344"/>
    </row>
    <row r="95" spans="1:9" ht="12.95" customHeight="1">
      <c r="A95" s="5"/>
      <c r="B95" s="346"/>
      <c r="C95" s="346"/>
      <c r="D95" s="346"/>
      <c r="E95" s="346"/>
      <c r="F95" s="346"/>
      <c r="G95" s="346"/>
      <c r="H95" s="346"/>
      <c r="I95" s="346"/>
    </row>
    <row r="96" spans="1:9" ht="12.95" customHeight="1">
      <c r="A96" s="5"/>
      <c r="B96" s="346" t="s">
        <v>199</v>
      </c>
      <c r="C96" s="346"/>
      <c r="D96" s="346"/>
      <c r="E96" s="346"/>
      <c r="F96" s="346"/>
      <c r="G96" s="346"/>
      <c r="H96" s="346"/>
      <c r="I96" s="346"/>
    </row>
    <row r="97" spans="1:9" ht="12.95" customHeight="1">
      <c r="A97" s="5"/>
      <c r="B97" s="344" t="s">
        <v>200</v>
      </c>
      <c r="C97" s="344"/>
      <c r="D97" s="344"/>
      <c r="E97" s="344"/>
      <c r="F97" s="344"/>
      <c r="G97" s="344"/>
      <c r="H97" s="344"/>
      <c r="I97" s="344"/>
    </row>
    <row r="98" spans="1:9" ht="12.95" customHeight="1">
      <c r="A98" s="5"/>
      <c r="B98" s="344" t="s">
        <v>201</v>
      </c>
      <c r="C98" s="344"/>
      <c r="D98" s="344"/>
      <c r="E98" s="344"/>
      <c r="F98" s="344"/>
      <c r="G98" s="344"/>
      <c r="H98" s="344"/>
      <c r="I98" s="344"/>
    </row>
    <row r="99" spans="1:9" ht="12.95" customHeight="1">
      <c r="A99" s="5"/>
      <c r="B99" s="344" t="s">
        <v>202</v>
      </c>
      <c r="C99" s="344"/>
      <c r="D99" s="344"/>
      <c r="E99" s="344"/>
      <c r="F99" s="344"/>
      <c r="G99" s="344"/>
      <c r="H99" s="344"/>
      <c r="I99" s="344"/>
    </row>
    <row r="100" spans="1:9" ht="12.95" customHeight="1">
      <c r="A100" s="5"/>
      <c r="B100" s="344" t="s">
        <v>203</v>
      </c>
      <c r="C100" s="344"/>
      <c r="D100" s="344"/>
      <c r="E100" s="344"/>
      <c r="F100" s="344"/>
      <c r="G100" s="344"/>
      <c r="H100" s="344"/>
      <c r="I100" s="344"/>
    </row>
    <row r="101" spans="1:9" ht="12.95" customHeight="1">
      <c r="A101" s="5"/>
      <c r="B101" s="344" t="s">
        <v>204</v>
      </c>
      <c r="C101" s="344"/>
      <c r="D101" s="344"/>
      <c r="E101" s="344"/>
      <c r="F101" s="344"/>
      <c r="G101" s="344"/>
      <c r="H101" s="344"/>
      <c r="I101" s="344"/>
    </row>
    <row r="102" spans="1:9" ht="12.95" customHeight="1">
      <c r="A102" s="5"/>
      <c r="B102" s="344" t="s">
        <v>205</v>
      </c>
      <c r="C102" s="344"/>
      <c r="D102" s="344"/>
      <c r="E102" s="344"/>
      <c r="F102" s="344"/>
      <c r="G102" s="344"/>
      <c r="H102" s="344"/>
      <c r="I102" s="344"/>
    </row>
    <row r="103" spans="1:9" ht="15.75" thickBot="1"/>
    <row r="104" spans="1:9">
      <c r="B104" s="51" t="s">
        <v>206</v>
      </c>
      <c r="C104" s="52"/>
      <c r="D104" s="52"/>
      <c r="E104" s="52"/>
      <c r="F104" s="53"/>
      <c r="G104" s="54"/>
      <c r="H104" s="54"/>
      <c r="I104" s="55"/>
    </row>
    <row r="105" spans="1:9" ht="15.75" thickBot="1">
      <c r="B105" s="56" t="s">
        <v>207</v>
      </c>
      <c r="C105" s="57"/>
      <c r="D105" s="57"/>
      <c r="E105" s="58"/>
      <c r="F105" s="58"/>
      <c r="G105" s="57"/>
      <c r="H105" s="57"/>
      <c r="I105" s="59"/>
    </row>
    <row r="106" spans="1:9" ht="24">
      <c r="B106" s="342" t="s">
        <v>208</v>
      </c>
      <c r="C106" s="342" t="s">
        <v>209</v>
      </c>
      <c r="D106" s="60" t="s">
        <v>210</v>
      </c>
      <c r="E106" s="60" t="s">
        <v>210</v>
      </c>
      <c r="F106" s="60" t="s">
        <v>211</v>
      </c>
      <c r="G106" s="57"/>
      <c r="H106" s="57"/>
      <c r="I106" s="59"/>
    </row>
    <row r="107" spans="1:9" ht="15.75" thickBot="1">
      <c r="B107" s="343"/>
      <c r="C107" s="343"/>
      <c r="D107" s="61" t="s">
        <v>212</v>
      </c>
      <c r="E107" s="61" t="s">
        <v>213</v>
      </c>
      <c r="F107" s="61" t="s">
        <v>212</v>
      </c>
      <c r="G107" s="57"/>
      <c r="H107" s="57"/>
      <c r="I107" s="59"/>
    </row>
    <row r="108" spans="1:9" ht="15.75" thickBot="1">
      <c r="B108" s="62" t="s">
        <v>167</v>
      </c>
      <c r="C108" s="62" t="s">
        <v>167</v>
      </c>
      <c r="D108" s="62" t="s">
        <v>167</v>
      </c>
      <c r="E108" s="62" t="s">
        <v>167</v>
      </c>
      <c r="F108" s="62" t="s">
        <v>167</v>
      </c>
      <c r="G108" s="57"/>
      <c r="H108" s="57"/>
      <c r="I108" s="59"/>
    </row>
    <row r="109" spans="1:9">
      <c r="B109" s="56"/>
      <c r="C109" s="57"/>
      <c r="D109" s="58"/>
      <c r="E109" s="58"/>
      <c r="F109" s="57"/>
      <c r="G109" s="57"/>
      <c r="H109" s="57"/>
      <c r="I109" s="59"/>
    </row>
    <row r="110" spans="1:9" ht="15.75" thickBot="1">
      <c r="B110" s="56" t="s">
        <v>214</v>
      </c>
      <c r="C110" s="57"/>
      <c r="D110" s="58"/>
      <c r="E110" s="58"/>
      <c r="F110" s="57"/>
      <c r="G110" s="57"/>
      <c r="H110" s="57"/>
      <c r="I110" s="59"/>
    </row>
    <row r="111" spans="1:9">
      <c r="B111" s="63" t="s">
        <v>215</v>
      </c>
      <c r="C111" s="64"/>
      <c r="D111" s="65">
        <v>17.341899999999999</v>
      </c>
      <c r="E111" s="66"/>
      <c r="F111" s="57"/>
      <c r="G111" s="57"/>
      <c r="H111" s="57"/>
      <c r="I111" s="59"/>
    </row>
    <row r="112" spans="1:9">
      <c r="B112" s="67" t="s">
        <v>216</v>
      </c>
      <c r="C112" s="68"/>
      <c r="D112" s="69">
        <v>17.341899999999999</v>
      </c>
      <c r="E112" s="66"/>
      <c r="F112" s="57"/>
      <c r="G112" s="57"/>
      <c r="H112" s="57"/>
      <c r="I112" s="59"/>
    </row>
    <row r="113" spans="2:9">
      <c r="B113" s="67" t="s">
        <v>217</v>
      </c>
      <c r="C113" s="68"/>
      <c r="D113" s="69">
        <v>19.025400000000001</v>
      </c>
      <c r="E113" s="66"/>
      <c r="F113" s="57"/>
      <c r="G113" s="57"/>
      <c r="H113" s="57"/>
      <c r="I113" s="59"/>
    </row>
    <row r="114" spans="2:9" ht="15.75" thickBot="1">
      <c r="B114" s="70" t="s">
        <v>218</v>
      </c>
      <c r="C114" s="71"/>
      <c r="D114" s="72">
        <v>19.0275</v>
      </c>
      <c r="E114" s="66"/>
      <c r="F114" s="57"/>
      <c r="G114" s="57"/>
      <c r="H114" s="57"/>
      <c r="I114" s="59"/>
    </row>
    <row r="115" spans="2:9">
      <c r="B115" s="73"/>
      <c r="C115" s="74"/>
      <c r="D115" s="75"/>
      <c r="E115" s="66"/>
      <c r="F115" s="57"/>
      <c r="G115" s="57"/>
      <c r="H115" s="57"/>
      <c r="I115" s="59"/>
    </row>
    <row r="116" spans="2:9" ht="15.75" thickBot="1">
      <c r="B116" s="56" t="s">
        <v>219</v>
      </c>
      <c r="C116" s="57"/>
      <c r="D116" s="66"/>
      <c r="E116" s="66"/>
      <c r="F116" s="57"/>
      <c r="G116" s="57"/>
      <c r="H116" s="57"/>
      <c r="I116" s="59"/>
    </row>
    <row r="117" spans="2:9">
      <c r="B117" s="63" t="s">
        <v>215</v>
      </c>
      <c r="C117" s="64"/>
      <c r="D117" s="65">
        <v>17.9422</v>
      </c>
      <c r="E117" s="66"/>
      <c r="F117" s="57"/>
      <c r="G117" s="57"/>
      <c r="H117" s="57"/>
      <c r="I117" s="59"/>
    </row>
    <row r="118" spans="2:9">
      <c r="B118" s="67" t="s">
        <v>216</v>
      </c>
      <c r="C118" s="68"/>
      <c r="D118" s="69">
        <v>17.9422</v>
      </c>
      <c r="E118" s="66"/>
      <c r="F118" s="57"/>
      <c r="G118" s="57"/>
      <c r="H118" s="57"/>
      <c r="I118" s="59"/>
    </row>
    <row r="119" spans="2:9">
      <c r="B119" s="67" t="s">
        <v>217</v>
      </c>
      <c r="C119" s="68"/>
      <c r="D119" s="69">
        <v>19.712399999999999</v>
      </c>
      <c r="E119" s="66"/>
      <c r="F119" s="57"/>
      <c r="G119" s="57"/>
      <c r="H119" s="57"/>
      <c r="I119" s="59"/>
    </row>
    <row r="120" spans="2:9" ht="15.75" thickBot="1">
      <c r="B120" s="70" t="s">
        <v>218</v>
      </c>
      <c r="C120" s="71"/>
      <c r="D120" s="72">
        <v>19.714700000000001</v>
      </c>
      <c r="E120" s="66"/>
      <c r="F120" s="57"/>
      <c r="G120" s="57"/>
      <c r="H120" s="57"/>
      <c r="I120" s="59"/>
    </row>
    <row r="121" spans="2:9">
      <c r="B121" s="76"/>
      <c r="C121" s="77"/>
      <c r="D121" s="78"/>
      <c r="E121" s="78"/>
      <c r="F121" s="66"/>
      <c r="G121" s="57"/>
      <c r="H121" s="57"/>
      <c r="I121" s="79"/>
    </row>
    <row r="122" spans="2:9">
      <c r="B122" s="56" t="s">
        <v>220</v>
      </c>
      <c r="C122" s="57"/>
      <c r="D122" s="78"/>
      <c r="E122" s="78"/>
      <c r="F122" s="58">
        <f>F97</f>
        <v>0</v>
      </c>
      <c r="G122" s="57"/>
      <c r="H122" s="57"/>
      <c r="I122" s="79"/>
    </row>
    <row r="123" spans="2:9">
      <c r="B123" s="56" t="s">
        <v>221</v>
      </c>
      <c r="C123" s="57"/>
      <c r="D123" s="78"/>
      <c r="E123" s="78"/>
      <c r="F123" s="58" t="s">
        <v>222</v>
      </c>
      <c r="G123" s="57"/>
      <c r="H123" s="57"/>
      <c r="I123" s="79"/>
    </row>
    <row r="124" spans="2:9">
      <c r="B124" s="56" t="s">
        <v>223</v>
      </c>
      <c r="C124" s="57"/>
      <c r="D124" s="78"/>
      <c r="E124" s="78"/>
      <c r="F124" s="81" t="s">
        <v>1296</v>
      </c>
      <c r="G124" s="57"/>
      <c r="H124" s="57"/>
      <c r="I124" s="79"/>
    </row>
    <row r="125" spans="2:9">
      <c r="B125" s="56" t="s">
        <v>686</v>
      </c>
      <c r="C125" s="57"/>
      <c r="D125" s="78"/>
      <c r="E125" s="78"/>
      <c r="F125" s="58"/>
      <c r="G125" s="82"/>
      <c r="H125" s="57"/>
      <c r="I125" s="79"/>
    </row>
    <row r="126" spans="2:9" ht="24.75">
      <c r="B126" s="83" t="s">
        <v>225</v>
      </c>
      <c r="C126" s="84" t="s">
        <v>226</v>
      </c>
      <c r="D126" s="84" t="s">
        <v>227</v>
      </c>
      <c r="E126" s="78"/>
      <c r="F126" s="58"/>
      <c r="G126" s="82"/>
      <c r="H126" s="57"/>
      <c r="I126" s="79"/>
    </row>
    <row r="127" spans="2:9">
      <c r="B127" s="85" t="s">
        <v>228</v>
      </c>
      <c r="C127" s="86">
        <v>0</v>
      </c>
      <c r="D127" s="86">
        <v>0</v>
      </c>
      <c r="E127" s="78"/>
      <c r="F127" s="58"/>
      <c r="G127" s="82"/>
      <c r="H127" s="57"/>
      <c r="I127" s="79"/>
    </row>
    <row r="128" spans="2:9">
      <c r="B128" s="87" t="s">
        <v>229</v>
      </c>
      <c r="C128" s="86">
        <v>0</v>
      </c>
      <c r="D128" s="86">
        <v>0</v>
      </c>
      <c r="E128" s="78"/>
      <c r="F128" s="58"/>
      <c r="G128" s="82"/>
      <c r="H128" s="57"/>
      <c r="I128" s="79"/>
    </row>
    <row r="129" spans="2:9">
      <c r="B129" s="56"/>
      <c r="C129" s="57"/>
      <c r="D129" s="78"/>
      <c r="E129" s="78"/>
      <c r="F129" s="58"/>
      <c r="G129" s="82"/>
      <c r="H129" s="57"/>
      <c r="I129" s="79"/>
    </row>
    <row r="130" spans="2:9">
      <c r="B130" s="56" t="s">
        <v>905</v>
      </c>
      <c r="C130" s="57"/>
      <c r="D130" s="78"/>
      <c r="E130" s="78"/>
      <c r="F130" s="58" t="s">
        <v>222</v>
      </c>
      <c r="G130" s="82"/>
      <c r="H130" s="57"/>
      <c r="I130" s="79"/>
    </row>
    <row r="131" spans="2:9">
      <c r="B131" s="56" t="s">
        <v>231</v>
      </c>
      <c r="C131" s="57"/>
      <c r="D131" s="78"/>
      <c r="E131" s="78"/>
      <c r="F131" s="58" t="s">
        <v>222</v>
      </c>
      <c r="G131" s="82"/>
      <c r="H131" s="57"/>
      <c r="I131" s="79"/>
    </row>
    <row r="132" spans="2:9">
      <c r="B132" s="56" t="s">
        <v>232</v>
      </c>
      <c r="C132" s="57"/>
      <c r="D132" s="78"/>
      <c r="E132" s="78"/>
      <c r="F132" s="58" t="s">
        <v>222</v>
      </c>
      <c r="G132" s="82"/>
      <c r="H132" s="57"/>
      <c r="I132" s="79"/>
    </row>
    <row r="133" spans="2:9">
      <c r="B133" s="56"/>
      <c r="C133" s="57"/>
      <c r="D133" s="78"/>
      <c r="E133" s="78"/>
      <c r="F133" s="58"/>
      <c r="G133" s="82"/>
      <c r="H133" s="57"/>
      <c r="I133" s="79"/>
    </row>
    <row r="134" spans="2:9" ht="15" customHeight="1">
      <c r="B134" s="56" t="s">
        <v>1326</v>
      </c>
      <c r="C134" s="205"/>
      <c r="D134" s="205"/>
      <c r="E134" s="78"/>
      <c r="F134" s="206" t="s">
        <v>222</v>
      </c>
      <c r="G134" s="88"/>
      <c r="H134" s="89"/>
      <c r="I134" s="79"/>
    </row>
    <row r="135" spans="2:9">
      <c r="B135" s="56" t="s">
        <v>741</v>
      </c>
      <c r="C135" s="57"/>
      <c r="D135" s="78"/>
      <c r="E135" s="78"/>
      <c r="F135" s="58" t="s">
        <v>222</v>
      </c>
      <c r="G135" s="78"/>
      <c r="H135" s="57"/>
      <c r="I135" s="79"/>
    </row>
    <row r="136" spans="2:9">
      <c r="B136" s="56" t="s">
        <v>742</v>
      </c>
      <c r="C136" s="57"/>
      <c r="D136" s="78"/>
      <c r="E136" s="78"/>
      <c r="F136" s="58" t="s">
        <v>222</v>
      </c>
      <c r="G136" s="57"/>
      <c r="H136" s="57"/>
      <c r="I136" s="79"/>
    </row>
    <row r="137" spans="2:9">
      <c r="B137" s="56"/>
      <c r="I137" s="90"/>
    </row>
    <row r="138" spans="2:9">
      <c r="B138" s="56" t="s">
        <v>248</v>
      </c>
      <c r="I138" s="90"/>
    </row>
    <row r="139" spans="2:9">
      <c r="B139" s="91"/>
      <c r="I139" s="90"/>
    </row>
    <row r="140" spans="2:9" ht="15.75" thickBot="1">
      <c r="B140" s="112"/>
      <c r="C140" s="113"/>
      <c r="D140" s="113"/>
      <c r="E140" s="113"/>
      <c r="F140" s="113"/>
      <c r="G140" s="113"/>
      <c r="H140" s="113"/>
      <c r="I140" s="114"/>
    </row>
    <row r="143" spans="2:9" ht="75">
      <c r="B143" s="248" t="s">
        <v>1363</v>
      </c>
    </row>
    <row r="154" spans="2:2">
      <c r="B154" s="249" t="s">
        <v>1328</v>
      </c>
    </row>
    <row r="155" spans="2:2" ht="15.75">
      <c r="B155" s="250" t="s">
        <v>1364</v>
      </c>
    </row>
    <row r="156" spans="2:2" ht="15.75">
      <c r="B156" s="209" t="s">
        <v>1330</v>
      </c>
    </row>
  </sheetData>
  <mergeCells count="11">
    <mergeCell ref="B100:I100"/>
    <mergeCell ref="B101:I101"/>
    <mergeCell ref="B102:I102"/>
    <mergeCell ref="B106:B107"/>
    <mergeCell ref="C106:C107"/>
    <mergeCell ref="B99:I99"/>
    <mergeCell ref="B94:I94"/>
    <mergeCell ref="B95:I95"/>
    <mergeCell ref="B96:I96"/>
    <mergeCell ref="B97:I97"/>
    <mergeCell ref="B98:I98"/>
  </mergeCells>
  <hyperlinks>
    <hyperlink ref="B3" location="ITIPharmaandHealthcareFund" display="ITI Pharma and Healthcare Fund" xr:uid="{C5FD6869-DBA1-492B-8B7F-FF9F5FB3F89F}"/>
  </hyperlinks>
  <pageMargins left="0" right="0" top="0" bottom="0" header="0" footer="0"/>
  <pageSetup orientation="landscape"/>
  <headerFooter>
    <oddFooter xml:space="preserve">&amp;C_x000D_&amp;1#&amp;"Aptos"&amp;10&amp;K000000  For internal use only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31613-9ACD-4082-89FA-E03DE818D44C}">
  <dimension ref="A2:L448"/>
  <sheetViews>
    <sheetView view="pageBreakPreview" zoomScaleNormal="100" zoomScaleSheetLayoutView="100" workbookViewId="0">
      <selection activeCell="A67" sqref="A67:G67"/>
    </sheetView>
  </sheetViews>
  <sheetFormatPr defaultColWidth="9.140625" defaultRowHeight="12.75"/>
  <cols>
    <col min="1" max="1" width="39.140625" style="260" customWidth="1"/>
    <col min="2" max="2" width="17.5703125" style="260" customWidth="1"/>
    <col min="3" max="3" width="15.7109375" style="260" customWidth="1"/>
    <col min="4" max="4" width="16.42578125" style="260" customWidth="1"/>
    <col min="5" max="5" width="14.140625" style="260" customWidth="1"/>
    <col min="6" max="6" width="16.85546875" style="260" customWidth="1"/>
    <col min="7" max="7" width="15.28515625" style="260" customWidth="1"/>
    <col min="8" max="9" width="12.7109375" style="260" customWidth="1"/>
    <col min="10" max="16384" width="9.140625" style="260"/>
  </cols>
  <sheetData>
    <row r="2" spans="1:7" ht="16.149999999999999" customHeight="1">
      <c r="A2" s="302" t="s">
        <v>32</v>
      </c>
      <c r="B2" s="303"/>
      <c r="C2" s="303"/>
      <c r="D2" s="303"/>
      <c r="E2" s="303"/>
      <c r="F2" s="303"/>
      <c r="G2" s="304"/>
    </row>
    <row r="3" spans="1:7" ht="10.15" customHeight="1"/>
    <row r="4" spans="1:7" ht="15.6" customHeight="1">
      <c r="A4" s="261"/>
      <c r="B4" s="261"/>
      <c r="C4" s="261"/>
      <c r="D4" s="261"/>
      <c r="E4" s="323" t="s">
        <v>1372</v>
      </c>
      <c r="F4" s="323"/>
      <c r="G4" s="323"/>
    </row>
    <row r="5" spans="1:7" ht="18" customHeight="1">
      <c r="A5" s="308" t="s">
        <v>1373</v>
      </c>
      <c r="B5" s="309" t="s">
        <v>1374</v>
      </c>
      <c r="C5" s="309" t="s">
        <v>1375</v>
      </c>
      <c r="D5" s="309" t="s">
        <v>1376</v>
      </c>
      <c r="E5" s="309" t="s">
        <v>1377</v>
      </c>
      <c r="F5" s="309" t="s">
        <v>1378</v>
      </c>
      <c r="G5" s="309" t="s">
        <v>1379</v>
      </c>
    </row>
    <row r="6" spans="1:7" ht="23.45" customHeight="1">
      <c r="A6" s="308"/>
      <c r="B6" s="310"/>
      <c r="C6" s="310"/>
      <c r="D6" s="310"/>
      <c r="E6" s="310"/>
      <c r="F6" s="310"/>
      <c r="G6" s="310"/>
    </row>
    <row r="7" spans="1:7" ht="18" customHeight="1">
      <c r="A7" s="284" t="s">
        <v>1380</v>
      </c>
      <c r="B7" s="285"/>
      <c r="C7" s="285"/>
      <c r="D7" s="285"/>
      <c r="E7" s="285"/>
      <c r="F7" s="285"/>
      <c r="G7" s="286"/>
    </row>
    <row r="8" spans="1:7" ht="18" customHeight="1">
      <c r="A8" s="262" t="s">
        <v>1381</v>
      </c>
      <c r="B8" s="263">
        <v>4.7767229505355821E-2</v>
      </c>
      <c r="C8" s="263">
        <v>5.1792622661180579E-2</v>
      </c>
      <c r="D8" s="263">
        <v>5.4838326893290122E-2</v>
      </c>
      <c r="E8" s="264">
        <v>10009.160838535274</v>
      </c>
      <c r="F8" s="264">
        <v>10009.932831743241</v>
      </c>
      <c r="G8" s="264">
        <v>10010.516939404193</v>
      </c>
    </row>
    <row r="9" spans="1:7" ht="18" customHeight="1">
      <c r="A9" s="262" t="s">
        <v>1382</v>
      </c>
      <c r="B9" s="263">
        <v>4.7404725555188598E-2</v>
      </c>
      <c r="C9" s="263">
        <v>5.1718233880644039E-2</v>
      </c>
      <c r="D9" s="263">
        <v>3.4783451798559906E-2</v>
      </c>
      <c r="E9" s="264">
        <v>10019.481394063776</v>
      </c>
      <c r="F9" s="264">
        <v>10021.254068718074</v>
      </c>
      <c r="G9" s="264">
        <v>10014.294569232285</v>
      </c>
    </row>
    <row r="10" spans="1:7" ht="18" customHeight="1">
      <c r="A10" s="265" t="s">
        <v>1383</v>
      </c>
      <c r="B10" s="263">
        <v>4.7491421654103E-2</v>
      </c>
      <c r="C10" s="263">
        <v>5.1779465654469364E-2</v>
      </c>
      <c r="D10" s="263">
        <v>3.3052854520905839E-2</v>
      </c>
      <c r="E10" s="264">
        <v>10040.335180034992</v>
      </c>
      <c r="F10" s="264">
        <v>10043.977080418865</v>
      </c>
      <c r="G10" s="264">
        <v>10028.072287401317</v>
      </c>
    </row>
    <row r="11" spans="1:7" ht="18" customHeight="1">
      <c r="A11" s="265" t="s">
        <v>1384</v>
      </c>
      <c r="B11" s="263">
        <v>4.8268110450090725E-2</v>
      </c>
      <c r="C11" s="263">
        <v>5.2119183398269889E-2</v>
      </c>
      <c r="D11" s="263">
        <v>4.6495444713313724E-2</v>
      </c>
      <c r="E11" s="264">
        <v>10121.662086613927</v>
      </c>
      <c r="F11" s="264">
        <v>10131.368900620297</v>
      </c>
      <c r="G11" s="264">
        <v>10117.193997633558</v>
      </c>
    </row>
    <row r="12" spans="1:7" ht="18" customHeight="1">
      <c r="A12" s="265" t="s">
        <v>1385</v>
      </c>
      <c r="B12" s="263">
        <v>4.7736262800313269E-2</v>
      </c>
      <c r="C12" s="263">
        <v>5.1285138901846973E-2</v>
      </c>
      <c r="D12" s="263">
        <v>4.4711772895644257E-2</v>
      </c>
      <c r="E12" s="264">
        <v>10236.719549776895</v>
      </c>
      <c r="F12" s="264">
        <v>10254.318086061214</v>
      </c>
      <c r="G12" s="264">
        <v>10221.721394359221</v>
      </c>
    </row>
    <row r="13" spans="1:7" ht="18" customHeight="1">
      <c r="A13" s="265" t="s">
        <v>1386</v>
      </c>
      <c r="B13" s="263">
        <v>4.986417109582586E-2</v>
      </c>
      <c r="C13" s="263">
        <v>5.3191905231557923E-2</v>
      </c>
      <c r="D13" s="263">
        <v>4.2064499267132183E-2</v>
      </c>
      <c r="E13" s="264">
        <v>10498.641710958258</v>
      </c>
      <c r="F13" s="264">
        <v>10531.919052315579</v>
      </c>
      <c r="G13" s="264">
        <v>10420.644992671321</v>
      </c>
    </row>
    <row r="14" spans="1:7" ht="18" customHeight="1">
      <c r="A14" s="265" t="s">
        <v>1387</v>
      </c>
      <c r="B14" s="263">
        <v>5.809885487865829E-2</v>
      </c>
      <c r="C14" s="263">
        <v>6.1547886450439071E-2</v>
      </c>
      <c r="D14" s="263">
        <v>6.3166624086824497E-2</v>
      </c>
      <c r="E14" s="264">
        <v>11848.024083745924</v>
      </c>
      <c r="F14" s="264">
        <v>11964.370058226008</v>
      </c>
      <c r="G14" s="264">
        <v>12019.236574924185</v>
      </c>
    </row>
    <row r="15" spans="1:7" ht="18" customHeight="1">
      <c r="A15" s="265" t="s">
        <v>1388</v>
      </c>
      <c r="B15" s="263">
        <v>5.3648988058260239E-2</v>
      </c>
      <c r="C15" s="263">
        <v>5.6952661463916643E-2</v>
      </c>
      <c r="D15" s="263">
        <v>5.6704211250010239E-2</v>
      </c>
      <c r="E15" s="264">
        <v>12987.990211275221</v>
      </c>
      <c r="F15" s="264">
        <v>13193.000804536727</v>
      </c>
      <c r="G15" s="264">
        <v>13177.493688978679</v>
      </c>
    </row>
    <row r="16" spans="1:7" ht="18" customHeight="1">
      <c r="A16" s="265" t="s">
        <v>1389</v>
      </c>
      <c r="B16" s="263">
        <v>4.8303737327052065E-2</v>
      </c>
      <c r="C16" s="263">
        <v>5.1218442246780294E-2</v>
      </c>
      <c r="D16" s="263">
        <v>5.5427679164157695E-2</v>
      </c>
      <c r="E16" s="264">
        <v>13762.428999999996</v>
      </c>
      <c r="F16" s="264">
        <v>14023.565419046197</v>
      </c>
      <c r="G16" s="264">
        <v>14408.129309094147</v>
      </c>
    </row>
    <row r="17" spans="1:12" ht="18" customHeight="1">
      <c r="A17" s="284" t="s">
        <v>1390</v>
      </c>
      <c r="B17" s="285"/>
      <c r="C17" s="285"/>
      <c r="D17" s="285"/>
      <c r="E17" s="285"/>
      <c r="F17" s="285"/>
      <c r="G17" s="286"/>
    </row>
    <row r="18" spans="1:12" ht="18" customHeight="1">
      <c r="A18" s="262" t="s">
        <v>1381</v>
      </c>
      <c r="B18" s="263">
        <v>4.8556024270340732E-2</v>
      </c>
      <c r="C18" s="263">
        <v>5.1792622661180579E-2</v>
      </c>
      <c r="D18" s="263">
        <v>5.4838326893290122E-2</v>
      </c>
      <c r="E18" s="264">
        <v>10009.312114243627</v>
      </c>
      <c r="F18" s="264">
        <v>10009.932831743241</v>
      </c>
      <c r="G18" s="264">
        <v>10010.516939404193</v>
      </c>
    </row>
    <row r="19" spans="1:12" ht="18" customHeight="1">
      <c r="A19" s="262" t="s">
        <v>1382</v>
      </c>
      <c r="B19" s="263">
        <v>4.8192410971115228E-2</v>
      </c>
      <c r="C19" s="263">
        <v>5.1718233880644039E-2</v>
      </c>
      <c r="D19" s="263">
        <v>3.4783451798559906E-2</v>
      </c>
      <c r="E19" s="264">
        <v>10019.805100399088</v>
      </c>
      <c r="F19" s="264">
        <v>10021.254068718074</v>
      </c>
      <c r="G19" s="264">
        <v>10014.294569232285</v>
      </c>
    </row>
    <row r="20" spans="1:12" ht="18" customHeight="1">
      <c r="A20" s="265" t="s">
        <v>1383</v>
      </c>
      <c r="B20" s="263">
        <v>4.8279128200195656E-2</v>
      </c>
      <c r="C20" s="263">
        <v>5.1779465654469364E-2</v>
      </c>
      <c r="D20" s="263">
        <v>3.3052854520905839E-2</v>
      </c>
      <c r="E20" s="264">
        <v>10041.004191074138</v>
      </c>
      <c r="F20" s="264">
        <v>10043.977080418865</v>
      </c>
      <c r="G20" s="264">
        <v>10028.072287401317</v>
      </c>
    </row>
    <row r="21" spans="1:12" ht="18" customHeight="1">
      <c r="A21" s="265" t="s">
        <v>1384</v>
      </c>
      <c r="B21" s="263">
        <v>4.9061005536593774E-2</v>
      </c>
      <c r="C21" s="263">
        <v>5.2119183398269889E-2</v>
      </c>
      <c r="D21" s="263">
        <v>4.6495444713313724E-2</v>
      </c>
      <c r="E21" s="264">
        <v>10123.660616694977</v>
      </c>
      <c r="F21" s="264">
        <v>10131.368900620297</v>
      </c>
      <c r="G21" s="264">
        <v>10117.193997633558</v>
      </c>
    </row>
    <row r="22" spans="1:12" ht="18" customHeight="1">
      <c r="A22" s="265" t="s">
        <v>1385</v>
      </c>
      <c r="B22" s="263">
        <v>4.8613522388494743E-2</v>
      </c>
      <c r="C22" s="263">
        <v>5.1285138901846973E-2</v>
      </c>
      <c r="D22" s="263">
        <v>4.4711772895644257E-2</v>
      </c>
      <c r="E22" s="264">
        <v>10241.069795953905</v>
      </c>
      <c r="F22" s="264">
        <v>10254.318086061214</v>
      </c>
      <c r="G22" s="264">
        <v>10221.721394359221</v>
      </c>
    </row>
    <row r="23" spans="1:12" ht="18" customHeight="1">
      <c r="A23" s="265" t="s">
        <v>1386</v>
      </c>
      <c r="B23" s="263">
        <v>5.0840139780863991E-2</v>
      </c>
      <c r="C23" s="263">
        <v>5.3191905231557923E-2</v>
      </c>
      <c r="D23" s="263">
        <v>4.2064499267132183E-2</v>
      </c>
      <c r="E23" s="264">
        <v>10508.40139780864</v>
      </c>
      <c r="F23" s="264">
        <v>10531.919052315579</v>
      </c>
      <c r="G23" s="264">
        <v>10420.644992671321</v>
      </c>
    </row>
    <row r="24" spans="1:12" ht="18" customHeight="1">
      <c r="A24" s="265" t="s">
        <v>1387</v>
      </c>
      <c r="B24" s="263">
        <v>5.9130884507808457E-2</v>
      </c>
      <c r="C24" s="263">
        <v>6.1547886450439071E-2</v>
      </c>
      <c r="D24" s="263">
        <v>6.3166624086824497E-2</v>
      </c>
      <c r="E24" s="264">
        <v>11882.757991403274</v>
      </c>
      <c r="F24" s="264">
        <v>11964.370058226008</v>
      </c>
      <c r="G24" s="264">
        <v>12019.236574924185</v>
      </c>
    </row>
    <row r="25" spans="1:12" ht="18" customHeight="1">
      <c r="A25" s="265" t="s">
        <v>1388</v>
      </c>
      <c r="B25" s="263">
        <v>5.470643833296962E-2</v>
      </c>
      <c r="C25" s="263">
        <v>5.6952661463916643E-2</v>
      </c>
      <c r="D25" s="263">
        <v>5.6704211250010239E-2</v>
      </c>
      <c r="E25" s="264">
        <v>13053.331272104864</v>
      </c>
      <c r="F25" s="264">
        <v>13193.000804536727</v>
      </c>
      <c r="G25" s="264">
        <v>13177.493688978679</v>
      </c>
    </row>
    <row r="26" spans="1:12" ht="18" customHeight="1">
      <c r="A26" s="265" t="s">
        <v>1389</v>
      </c>
      <c r="B26" s="263">
        <v>4.9355184817855502E-2</v>
      </c>
      <c r="C26" s="263">
        <v>5.1218442246780294E-2</v>
      </c>
      <c r="D26" s="263">
        <v>5.5427679164157695E-2</v>
      </c>
      <c r="E26" s="264">
        <v>13856.148999999994</v>
      </c>
      <c r="F26" s="264">
        <v>14023.565419046197</v>
      </c>
      <c r="G26" s="264">
        <v>14408.129309094147</v>
      </c>
    </row>
    <row r="27" spans="1:12" ht="12" customHeight="1"/>
    <row r="28" spans="1:12" ht="64.5" customHeight="1">
      <c r="A28" s="332" t="s">
        <v>1391</v>
      </c>
      <c r="B28" s="333"/>
      <c r="C28" s="333"/>
      <c r="D28" s="333"/>
      <c r="E28" s="333"/>
      <c r="F28" s="333"/>
      <c r="G28" s="334"/>
      <c r="H28" s="266"/>
      <c r="I28" s="266"/>
      <c r="J28" s="266"/>
      <c r="K28" s="266"/>
      <c r="L28" s="266"/>
    </row>
    <row r="29" spans="1:12" ht="13.5">
      <c r="A29" s="267"/>
      <c r="B29" s="267"/>
      <c r="C29" s="267"/>
      <c r="D29" s="267"/>
      <c r="E29" s="267"/>
      <c r="F29" s="267"/>
      <c r="G29" s="267"/>
      <c r="H29" s="266"/>
      <c r="I29" s="266"/>
      <c r="J29" s="266"/>
      <c r="K29" s="266"/>
      <c r="L29" s="266"/>
    </row>
    <row r="30" spans="1:12" ht="25.5">
      <c r="A30" s="268" t="s">
        <v>1392</v>
      </c>
      <c r="B30" s="290" t="s">
        <v>1393</v>
      </c>
      <c r="C30" s="290"/>
      <c r="D30" s="268" t="s">
        <v>1394</v>
      </c>
      <c r="E30" s="290" t="s">
        <v>1395</v>
      </c>
      <c r="F30" s="290"/>
      <c r="G30" s="269"/>
    </row>
    <row r="31" spans="1:12" ht="142.15" customHeight="1">
      <c r="A31" s="270" t="s">
        <v>1396</v>
      </c>
      <c r="B31" s="340"/>
      <c r="C31" s="340"/>
      <c r="D31" s="270" t="s">
        <v>1397</v>
      </c>
      <c r="E31" s="341"/>
      <c r="F31" s="341"/>
      <c r="G31" s="283"/>
      <c r="H31" s="283"/>
    </row>
    <row r="32" spans="1:12" ht="18" customHeight="1">
      <c r="A32" s="283" t="s">
        <v>1398</v>
      </c>
      <c r="B32" s="283"/>
      <c r="C32" s="283"/>
      <c r="D32" s="283"/>
      <c r="E32" s="283"/>
      <c r="F32" s="283"/>
      <c r="G32" s="269"/>
    </row>
    <row r="33" spans="1:7" ht="18" customHeight="1">
      <c r="A33" s="271"/>
      <c r="B33" s="271"/>
      <c r="C33" s="271"/>
      <c r="D33" s="271"/>
      <c r="E33" s="271"/>
      <c r="F33" s="271"/>
      <c r="G33" s="269"/>
    </row>
    <row r="34" spans="1:7" ht="19.899999999999999" customHeight="1">
      <c r="A34" s="302" t="s">
        <v>22</v>
      </c>
      <c r="B34" s="303"/>
      <c r="C34" s="303"/>
      <c r="D34" s="303"/>
      <c r="E34" s="303"/>
      <c r="F34" s="303"/>
      <c r="G34" s="304"/>
    </row>
    <row r="35" spans="1:7" ht="10.9" customHeight="1"/>
    <row r="36" spans="1:7" ht="18" customHeight="1">
      <c r="A36" s="261"/>
      <c r="B36" s="261"/>
      <c r="C36" s="261"/>
      <c r="D36" s="261"/>
      <c r="E36" s="323" t="s">
        <v>1372</v>
      </c>
      <c r="F36" s="323"/>
      <c r="G36" s="323"/>
    </row>
    <row r="37" spans="1:7" ht="18" customHeight="1">
      <c r="A37" s="308" t="s">
        <v>1373</v>
      </c>
      <c r="B37" s="309" t="s">
        <v>1374</v>
      </c>
      <c r="C37" s="309" t="s">
        <v>1375</v>
      </c>
      <c r="D37" s="309" t="s">
        <v>1376</v>
      </c>
      <c r="E37" s="309" t="s">
        <v>1377</v>
      </c>
      <c r="F37" s="309" t="s">
        <v>1378</v>
      </c>
      <c r="G37" s="309" t="s">
        <v>1379</v>
      </c>
    </row>
    <row r="38" spans="1:7" ht="21.6" customHeight="1">
      <c r="A38" s="308"/>
      <c r="B38" s="310"/>
      <c r="C38" s="310"/>
      <c r="D38" s="310"/>
      <c r="E38" s="310"/>
      <c r="F38" s="310"/>
      <c r="G38" s="310"/>
    </row>
    <row r="39" spans="1:7" ht="18" customHeight="1">
      <c r="A39" s="284" t="s">
        <v>1399</v>
      </c>
      <c r="B39" s="285"/>
      <c r="C39" s="285"/>
      <c r="D39" s="285"/>
      <c r="E39" s="285"/>
      <c r="F39" s="285"/>
      <c r="G39" s="286"/>
    </row>
    <row r="40" spans="1:7" ht="18" customHeight="1">
      <c r="A40" s="262" t="s">
        <v>1381</v>
      </c>
      <c r="B40" s="263">
        <v>6.0043804133776177E-2</v>
      </c>
      <c r="C40" s="263">
        <v>6.0954200536745669E-2</v>
      </c>
      <c r="D40" s="263">
        <v>5.4838326893290122E-2</v>
      </c>
      <c r="E40" s="264">
        <v>10011.515250107848</v>
      </c>
      <c r="F40" s="264">
        <v>10011.68984667828</v>
      </c>
      <c r="G40" s="264">
        <v>10010.516939404193</v>
      </c>
    </row>
    <row r="41" spans="1:7" ht="18" customHeight="1">
      <c r="A41" s="262" t="s">
        <v>1382</v>
      </c>
      <c r="B41" s="263">
        <v>6.1644211488136515E-2</v>
      </c>
      <c r="C41" s="263">
        <v>6.2157573171551572E-2</v>
      </c>
      <c r="D41" s="263">
        <v>3.4783451798559906E-2</v>
      </c>
      <c r="E41" s="264">
        <v>10025.333237597864</v>
      </c>
      <c r="F41" s="264">
        <v>10025.544208152693</v>
      </c>
      <c r="G41" s="264">
        <v>10014.294569232285</v>
      </c>
    </row>
    <row r="42" spans="1:7" ht="18" customHeight="1">
      <c r="A42" s="265" t="s">
        <v>1383</v>
      </c>
      <c r="B42" s="263">
        <v>5.8398272307904835E-2</v>
      </c>
      <c r="C42" s="263">
        <v>5.8797637439452662E-2</v>
      </c>
      <c r="D42" s="263">
        <v>3.3052854520905839E-2</v>
      </c>
      <c r="E42" s="264">
        <v>10049.59853264507</v>
      </c>
      <c r="F42" s="264">
        <v>10049.937719469124</v>
      </c>
      <c r="G42" s="264">
        <v>10028.072287401317</v>
      </c>
    </row>
    <row r="43" spans="1:7" ht="18" customHeight="1">
      <c r="A43" s="265" t="s">
        <v>1384</v>
      </c>
      <c r="B43" s="263">
        <v>6.0978423992175075E-2</v>
      </c>
      <c r="C43" s="263">
        <v>6.2334316900516461E-2</v>
      </c>
      <c r="D43" s="263">
        <v>4.6495444713313724E-2</v>
      </c>
      <c r="E43" s="264">
        <v>10153.699041295346</v>
      </c>
      <c r="F43" s="264">
        <v>10157.116634379385</v>
      </c>
      <c r="G43" s="264">
        <v>10117.193997633558</v>
      </c>
    </row>
    <row r="44" spans="1:7" ht="18" customHeight="1">
      <c r="A44" s="265" t="s">
        <v>1385</v>
      </c>
      <c r="B44" s="263">
        <v>6.3342123767610128E-2</v>
      </c>
      <c r="C44" s="263">
        <v>6.4420137522585644E-2</v>
      </c>
      <c r="D44" s="263">
        <v>4.4711772895644257E-2</v>
      </c>
      <c r="E44" s="264">
        <v>10314.107517861299</v>
      </c>
      <c r="F44" s="264">
        <v>10319.453284701041</v>
      </c>
      <c r="G44" s="264">
        <v>10221.721394359221</v>
      </c>
    </row>
    <row r="45" spans="1:7" ht="18" customHeight="1">
      <c r="A45" s="265" t="s">
        <v>1386</v>
      </c>
      <c r="B45" s="263">
        <v>6.0067951137381614E-2</v>
      </c>
      <c r="C45" s="263">
        <v>6.1402745393257518E-2</v>
      </c>
      <c r="D45" s="263">
        <v>4.2064499267132183E-2</v>
      </c>
      <c r="E45" s="264">
        <v>10600.679511373815</v>
      </c>
      <c r="F45" s="264">
        <v>10614.027453932575</v>
      </c>
      <c r="G45" s="264">
        <v>10420.644992671321</v>
      </c>
    </row>
    <row r="46" spans="1:7" ht="18" customHeight="1">
      <c r="A46" s="265" t="s">
        <v>1387</v>
      </c>
      <c r="B46" s="263">
        <v>6.580735614603217E-2</v>
      </c>
      <c r="C46" s="263">
        <v>6.8009307955001042E-2</v>
      </c>
      <c r="D46" s="263">
        <v>6.3166624086824497E-2</v>
      </c>
      <c r="E46" s="264">
        <v>12109.102970769383</v>
      </c>
      <c r="F46" s="264">
        <v>12184.379039228363</v>
      </c>
      <c r="G46" s="264">
        <v>12019.236574924185</v>
      </c>
    </row>
    <row r="47" spans="1:7" ht="18" customHeight="1">
      <c r="A47" s="265" t="s">
        <v>1388</v>
      </c>
      <c r="B47" s="263">
        <v>5.8885272229821872E-2</v>
      </c>
      <c r="C47" s="263">
        <v>6.191803892046166E-2</v>
      </c>
      <c r="D47" s="263">
        <v>5.6704211250010239E-2</v>
      </c>
      <c r="E47" s="264">
        <v>13314.124645882985</v>
      </c>
      <c r="F47" s="264">
        <v>13505.991546306748</v>
      </c>
      <c r="G47" s="264">
        <v>13177.493688978679</v>
      </c>
    </row>
    <row r="48" spans="1:7" ht="18" customHeight="1">
      <c r="A48" s="265" t="s">
        <v>1389</v>
      </c>
      <c r="B48" s="263">
        <v>5.2339776844661179E-2</v>
      </c>
      <c r="C48" s="263">
        <v>5.7024736786108088E-2</v>
      </c>
      <c r="D48" s="263">
        <v>5.7080442365631701E-2</v>
      </c>
      <c r="E48" s="264">
        <v>14493.125000000002</v>
      </c>
      <c r="F48" s="264">
        <v>14969.066847548289</v>
      </c>
      <c r="G48" s="264">
        <v>14974.806052486147</v>
      </c>
    </row>
    <row r="49" spans="1:8" ht="18" customHeight="1">
      <c r="A49" s="284" t="s">
        <v>1400</v>
      </c>
      <c r="B49" s="285"/>
      <c r="C49" s="285"/>
      <c r="D49" s="285"/>
      <c r="E49" s="285"/>
      <c r="F49" s="285"/>
      <c r="G49" s="286"/>
    </row>
    <row r="50" spans="1:8" ht="18" customHeight="1">
      <c r="A50" s="262" t="s">
        <v>1381</v>
      </c>
      <c r="B50" s="263">
        <v>6.0841247569474968E-2</v>
      </c>
      <c r="C50" s="263">
        <v>6.0954200536745669E-2</v>
      </c>
      <c r="D50" s="263">
        <v>5.4838326893290122E-2</v>
      </c>
      <c r="E50" s="264">
        <v>10011.668184465379</v>
      </c>
      <c r="F50" s="264">
        <v>10011.68984667828</v>
      </c>
      <c r="G50" s="264">
        <v>10010.516939404193</v>
      </c>
    </row>
    <row r="51" spans="1:8" ht="18" customHeight="1">
      <c r="A51" s="262" t="s">
        <v>1382</v>
      </c>
      <c r="B51" s="263">
        <v>6.2437643620433837E-2</v>
      </c>
      <c r="C51" s="263">
        <v>6.2157573171551572E-2</v>
      </c>
      <c r="D51" s="263">
        <v>3.4783451798559906E-2</v>
      </c>
      <c r="E51" s="264">
        <v>10025.659305597439</v>
      </c>
      <c r="F51" s="264">
        <v>10025.544208152693</v>
      </c>
      <c r="G51" s="264">
        <v>10014.294569232285</v>
      </c>
    </row>
    <row r="52" spans="1:8" ht="18" customHeight="1">
      <c r="A52" s="265" t="s">
        <v>1383</v>
      </c>
      <c r="B52" s="263">
        <v>5.9193552107956841E-2</v>
      </c>
      <c r="C52" s="263">
        <v>5.8797637439452662E-2</v>
      </c>
      <c r="D52" s="263">
        <v>3.3052854520905839E-2</v>
      </c>
      <c r="E52" s="264">
        <v>10050.273975762922</v>
      </c>
      <c r="F52" s="264">
        <v>10049.937719469124</v>
      </c>
      <c r="G52" s="264">
        <v>10028.072287401317</v>
      </c>
    </row>
    <row r="53" spans="1:8" ht="18" customHeight="1">
      <c r="A53" s="265" t="s">
        <v>1384</v>
      </c>
      <c r="B53" s="263">
        <v>6.1781317571753973E-2</v>
      </c>
      <c r="C53" s="263">
        <v>6.2334316900516461E-2</v>
      </c>
      <c r="D53" s="263">
        <v>4.6495444713313724E-2</v>
      </c>
      <c r="E53" s="264">
        <v>10155.722773057572</v>
      </c>
      <c r="F53" s="264">
        <v>10157.116634379385</v>
      </c>
      <c r="G53" s="264">
        <v>10117.193997633558</v>
      </c>
    </row>
    <row r="54" spans="1:8" ht="18" customHeight="1">
      <c r="A54" s="265" t="s">
        <v>1385</v>
      </c>
      <c r="B54" s="263">
        <v>6.4431510761309208E-2</v>
      </c>
      <c r="C54" s="263">
        <v>6.4420137522585644E-2</v>
      </c>
      <c r="D54" s="263">
        <v>4.4711772895644257E-2</v>
      </c>
      <c r="E54" s="264">
        <v>10319.509683501286</v>
      </c>
      <c r="F54" s="264">
        <v>10319.453284701041</v>
      </c>
      <c r="G54" s="264">
        <v>10221.721394359221</v>
      </c>
    </row>
    <row r="55" spans="1:8" ht="18" customHeight="1">
      <c r="A55" s="265" t="s">
        <v>1386</v>
      </c>
      <c r="B55" s="263">
        <v>6.1483531576310924E-2</v>
      </c>
      <c r="C55" s="263">
        <v>6.1402745393257518E-2</v>
      </c>
      <c r="D55" s="263">
        <v>4.2064499267132183E-2</v>
      </c>
      <c r="E55" s="264">
        <v>10614.83531576311</v>
      </c>
      <c r="F55" s="264">
        <v>10614.027453932575</v>
      </c>
      <c r="G55" s="264">
        <v>10420.644992671321</v>
      </c>
    </row>
    <row r="56" spans="1:8" ht="18" customHeight="1">
      <c r="A56" s="265" t="s">
        <v>1387</v>
      </c>
      <c r="B56" s="263">
        <v>6.7410148873984221E-2</v>
      </c>
      <c r="C56" s="263">
        <v>6.8009307955001042E-2</v>
      </c>
      <c r="D56" s="263">
        <v>6.3166624086824497E-2</v>
      </c>
      <c r="E56" s="264">
        <v>12163.86532974528</v>
      </c>
      <c r="F56" s="264">
        <v>12184.379039228363</v>
      </c>
      <c r="G56" s="264">
        <v>12019.236574924185</v>
      </c>
    </row>
    <row r="57" spans="1:8" ht="18" customHeight="1">
      <c r="A57" s="265" t="s">
        <v>1388</v>
      </c>
      <c r="B57" s="263">
        <v>6.0462753182761286E-2</v>
      </c>
      <c r="C57" s="263">
        <v>6.191803892046166E-2</v>
      </c>
      <c r="D57" s="263">
        <v>5.6704211250010239E-2</v>
      </c>
      <c r="E57" s="264">
        <v>13413.649285937872</v>
      </c>
      <c r="F57" s="264">
        <v>13505.991546306748</v>
      </c>
      <c r="G57" s="264">
        <v>13177.493688978679</v>
      </c>
    </row>
    <row r="58" spans="1:8" ht="18" customHeight="1">
      <c r="A58" s="265" t="s">
        <v>1389</v>
      </c>
      <c r="B58" s="263">
        <v>5.3779887380333902E-2</v>
      </c>
      <c r="C58" s="263">
        <v>5.7024736786108088E-2</v>
      </c>
      <c r="D58" s="263">
        <v>5.7080442365631701E-2</v>
      </c>
      <c r="E58" s="264">
        <v>14638.014999999996</v>
      </c>
      <c r="F58" s="264">
        <v>14969.066847548289</v>
      </c>
      <c r="G58" s="264">
        <v>14974.806052486147</v>
      </c>
    </row>
    <row r="59" spans="1:8" ht="11.45" customHeight="1"/>
    <row r="60" spans="1:8" ht="62.25" customHeight="1">
      <c r="A60" s="332" t="s">
        <v>1401</v>
      </c>
      <c r="B60" s="333"/>
      <c r="C60" s="333"/>
      <c r="D60" s="333"/>
      <c r="E60" s="333"/>
      <c r="F60" s="333"/>
      <c r="G60" s="334"/>
    </row>
    <row r="61" spans="1:8">
      <c r="A61" s="267"/>
      <c r="B61" s="267"/>
      <c r="C61" s="267"/>
      <c r="D61" s="267"/>
      <c r="E61" s="267"/>
      <c r="F61" s="267"/>
      <c r="G61" s="267"/>
    </row>
    <row r="62" spans="1:8" ht="25.5">
      <c r="A62" s="268" t="s">
        <v>1392</v>
      </c>
      <c r="B62" s="290" t="s">
        <v>1393</v>
      </c>
      <c r="C62" s="290"/>
      <c r="D62" s="268" t="s">
        <v>1394</v>
      </c>
      <c r="E62" s="290" t="s">
        <v>1395</v>
      </c>
      <c r="F62" s="290"/>
    </row>
    <row r="63" spans="1:8" ht="114" customHeight="1">
      <c r="A63" s="272" t="s">
        <v>1402</v>
      </c>
      <c r="B63" s="291"/>
      <c r="C63" s="291"/>
      <c r="D63" s="272" t="s">
        <v>1403</v>
      </c>
      <c r="E63" s="283"/>
      <c r="F63" s="283"/>
      <c r="G63" s="301"/>
      <c r="H63" s="301"/>
    </row>
    <row r="64" spans="1:8" ht="18" customHeight="1">
      <c r="A64" s="283" t="s">
        <v>1398</v>
      </c>
      <c r="B64" s="283"/>
      <c r="C64" s="283"/>
      <c r="D64" s="283"/>
      <c r="E64" s="283"/>
      <c r="F64" s="283"/>
    </row>
    <row r="65" spans="1:7" ht="18" customHeight="1">
      <c r="A65" s="271"/>
      <c r="B65" s="271"/>
      <c r="C65" s="271"/>
      <c r="D65" s="271"/>
      <c r="E65" s="271"/>
      <c r="F65" s="271"/>
    </row>
    <row r="66" spans="1:7" ht="18" customHeight="1">
      <c r="A66" s="273"/>
      <c r="B66" s="273"/>
      <c r="C66" s="273"/>
      <c r="D66" s="273"/>
      <c r="E66" s="273"/>
      <c r="F66" s="273"/>
    </row>
    <row r="67" spans="1:7" ht="16.899999999999999" customHeight="1">
      <c r="A67" s="302" t="s">
        <v>1404</v>
      </c>
      <c r="B67" s="303"/>
      <c r="C67" s="303"/>
      <c r="D67" s="303"/>
      <c r="E67" s="303"/>
      <c r="F67" s="303"/>
      <c r="G67" s="304"/>
    </row>
    <row r="68" spans="1:7" ht="12" customHeight="1"/>
    <row r="69" spans="1:7" ht="18" customHeight="1">
      <c r="A69" s="261"/>
      <c r="B69" s="261"/>
      <c r="C69" s="261"/>
      <c r="D69" s="261"/>
      <c r="E69" s="323" t="s">
        <v>1372</v>
      </c>
      <c r="F69" s="323"/>
      <c r="G69" s="323"/>
    </row>
    <row r="70" spans="1:7" ht="18" customHeight="1">
      <c r="A70" s="308" t="s">
        <v>1373</v>
      </c>
      <c r="B70" s="309" t="s">
        <v>1374</v>
      </c>
      <c r="C70" s="309" t="s">
        <v>1375</v>
      </c>
      <c r="D70" s="309" t="s">
        <v>1376</v>
      </c>
      <c r="E70" s="309" t="s">
        <v>1377</v>
      </c>
      <c r="F70" s="309" t="s">
        <v>1378</v>
      </c>
      <c r="G70" s="309" t="s">
        <v>1379</v>
      </c>
    </row>
    <row r="71" spans="1:7" ht="21.6" customHeight="1">
      <c r="A71" s="308"/>
      <c r="B71" s="310"/>
      <c r="C71" s="310"/>
      <c r="D71" s="310"/>
      <c r="E71" s="310"/>
      <c r="F71" s="310"/>
      <c r="G71" s="310"/>
    </row>
    <row r="72" spans="1:7" ht="18" customHeight="1">
      <c r="A72" s="284" t="s">
        <v>1405</v>
      </c>
      <c r="B72" s="285"/>
      <c r="C72" s="285"/>
      <c r="D72" s="285"/>
      <c r="E72" s="285"/>
      <c r="F72" s="285"/>
      <c r="G72" s="286"/>
    </row>
    <row r="73" spans="1:7" ht="18" customHeight="1">
      <c r="A73" s="265" t="s">
        <v>1386</v>
      </c>
      <c r="B73" s="263">
        <v>4.6418521653588174E-2</v>
      </c>
      <c r="C73" s="263">
        <v>5.1954476636892677E-2</v>
      </c>
      <c r="D73" s="263">
        <v>2.2660261233328427E-2</v>
      </c>
      <c r="E73" s="264">
        <v>10464.185216535881</v>
      </c>
      <c r="F73" s="264">
        <v>10519.544766368927</v>
      </c>
      <c r="G73" s="264">
        <v>10226.602612333285</v>
      </c>
    </row>
    <row r="74" spans="1:7" ht="18" customHeight="1">
      <c r="A74" s="265" t="s">
        <v>1387</v>
      </c>
      <c r="B74" s="263">
        <v>6.5693701700293428E-2</v>
      </c>
      <c r="C74" s="263">
        <v>6.9016280200087099E-2</v>
      </c>
      <c r="D74" s="263">
        <v>6.7751650344054948E-2</v>
      </c>
      <c r="E74" s="264">
        <v>12105.226013620804</v>
      </c>
      <c r="F74" s="264">
        <v>12218.907206282634</v>
      </c>
      <c r="G74" s="264">
        <v>12175.554661151076</v>
      </c>
    </row>
    <row r="75" spans="1:7" ht="18" customHeight="1">
      <c r="A75" s="265" t="s">
        <v>1388</v>
      </c>
      <c r="B75" s="263">
        <v>5.8154570326929722E-2</v>
      </c>
      <c r="C75" s="263">
        <v>6.0188076823795456E-2</v>
      </c>
      <c r="D75" s="263">
        <v>5.3350622931967795E-2</v>
      </c>
      <c r="E75" s="264">
        <v>13270.279679702917</v>
      </c>
      <c r="F75" s="264">
        <v>13398.422331560378</v>
      </c>
      <c r="G75" s="264">
        <v>12971.448315772683</v>
      </c>
    </row>
    <row r="76" spans="1:7" ht="18" customHeight="1">
      <c r="A76" s="265" t="s">
        <v>1389</v>
      </c>
      <c r="B76" s="263">
        <v>5.6315888790584356E-2</v>
      </c>
      <c r="C76" s="263">
        <v>5.8407942965889692E-2</v>
      </c>
      <c r="D76" s="263">
        <v>4.9310697610025045E-2</v>
      </c>
      <c r="E76" s="264">
        <v>13721.999999999998</v>
      </c>
      <c r="F76" s="264">
        <v>13879.698744899555</v>
      </c>
      <c r="G76" s="264">
        <v>13204.69392868558</v>
      </c>
    </row>
    <row r="77" spans="1:7" ht="18" customHeight="1">
      <c r="A77" s="284" t="s">
        <v>1406</v>
      </c>
      <c r="B77" s="285"/>
      <c r="C77" s="285"/>
      <c r="D77" s="285"/>
      <c r="E77" s="285"/>
      <c r="F77" s="285"/>
      <c r="G77" s="286"/>
    </row>
    <row r="78" spans="1:7" ht="18" customHeight="1">
      <c r="A78" s="265" t="s">
        <v>1386</v>
      </c>
      <c r="B78" s="263">
        <v>5.2069792835018225E-2</v>
      </c>
      <c r="C78" s="263">
        <v>5.1954476636892677E-2</v>
      </c>
      <c r="D78" s="263">
        <v>2.2660261233328427E-2</v>
      </c>
      <c r="E78" s="264">
        <v>10520.697928350182</v>
      </c>
      <c r="F78" s="264">
        <v>10519.544766368927</v>
      </c>
      <c r="G78" s="264">
        <v>10226.602612333285</v>
      </c>
    </row>
    <row r="79" spans="1:7" ht="18" customHeight="1">
      <c r="A79" s="265" t="s">
        <v>1387</v>
      </c>
      <c r="B79" s="263">
        <v>7.1550587037105151E-2</v>
      </c>
      <c r="C79" s="263">
        <v>6.9016280200087099E-2</v>
      </c>
      <c r="D79" s="263">
        <v>6.7751650344054948E-2</v>
      </c>
      <c r="E79" s="264">
        <v>12306.094965028893</v>
      </c>
      <c r="F79" s="264">
        <v>12218.907206282634</v>
      </c>
      <c r="G79" s="264">
        <v>12175.554661151076</v>
      </c>
    </row>
    <row r="80" spans="1:7" ht="18" customHeight="1">
      <c r="A80" s="265" t="s">
        <v>1388</v>
      </c>
      <c r="B80" s="263">
        <v>6.3970410865382021E-2</v>
      </c>
      <c r="C80" s="263">
        <v>6.0188076823795456E-2</v>
      </c>
      <c r="D80" s="263">
        <v>5.3350622931967795E-2</v>
      </c>
      <c r="E80" s="264">
        <v>13639.401409807013</v>
      </c>
      <c r="F80" s="264">
        <v>13398.422331560378</v>
      </c>
      <c r="G80" s="264">
        <v>12971.448315772683</v>
      </c>
    </row>
    <row r="81" spans="1:8" ht="18" customHeight="1">
      <c r="A81" s="265" t="s">
        <v>1389</v>
      </c>
      <c r="B81" s="263">
        <v>6.2126475611797849E-2</v>
      </c>
      <c r="C81" s="263">
        <v>5.8407942965889692E-2</v>
      </c>
      <c r="D81" s="263">
        <v>4.9310697610025045E-2</v>
      </c>
      <c r="E81" s="264">
        <v>14163.700000000008</v>
      </c>
      <c r="F81" s="264">
        <v>13879.698744899555</v>
      </c>
      <c r="G81" s="264">
        <v>13204.69392868558</v>
      </c>
    </row>
    <row r="82" spans="1:8" ht="12.6" customHeight="1"/>
    <row r="83" spans="1:8" ht="66.599999999999994" customHeight="1">
      <c r="A83" s="332" t="s">
        <v>1407</v>
      </c>
      <c r="B83" s="333"/>
      <c r="C83" s="333"/>
      <c r="D83" s="333"/>
      <c r="E83" s="333"/>
      <c r="F83" s="333"/>
      <c r="G83" s="334"/>
    </row>
    <row r="84" spans="1:8">
      <c r="A84" s="267"/>
      <c r="B84" s="267"/>
      <c r="C84" s="267"/>
      <c r="D84" s="267"/>
      <c r="E84" s="267"/>
      <c r="F84" s="267"/>
      <c r="G84" s="267"/>
    </row>
    <row r="85" spans="1:8" ht="25.5">
      <c r="A85" s="268" t="s">
        <v>1392</v>
      </c>
      <c r="B85" s="290" t="s">
        <v>1393</v>
      </c>
      <c r="C85" s="290"/>
      <c r="D85" s="268" t="s">
        <v>1394</v>
      </c>
      <c r="E85" s="290" t="s">
        <v>1395</v>
      </c>
      <c r="F85" s="290"/>
    </row>
    <row r="86" spans="1:8" ht="177" customHeight="1">
      <c r="A86" s="272" t="s">
        <v>1408</v>
      </c>
      <c r="B86" s="335"/>
      <c r="C86" s="335"/>
      <c r="D86" s="272" t="s">
        <v>1409</v>
      </c>
      <c r="E86" s="283"/>
      <c r="F86" s="283"/>
      <c r="G86" s="330"/>
      <c r="H86" s="331"/>
    </row>
    <row r="87" spans="1:8" ht="18" customHeight="1">
      <c r="A87" s="283" t="s">
        <v>1398</v>
      </c>
      <c r="B87" s="283"/>
      <c r="C87" s="283"/>
      <c r="D87" s="283"/>
      <c r="E87" s="283"/>
      <c r="F87" s="283"/>
    </row>
    <row r="88" spans="1:8" ht="18" customHeight="1">
      <c r="A88" s="274"/>
      <c r="B88" s="274"/>
      <c r="C88" s="274"/>
      <c r="D88" s="274"/>
      <c r="E88" s="274"/>
      <c r="F88" s="274"/>
    </row>
    <row r="89" spans="1:8" ht="18.600000000000001" customHeight="1">
      <c r="A89" s="302" t="s">
        <v>26</v>
      </c>
      <c r="B89" s="303"/>
      <c r="C89" s="303"/>
      <c r="D89" s="303"/>
      <c r="E89" s="303"/>
      <c r="F89" s="303"/>
      <c r="G89" s="304"/>
    </row>
    <row r="90" spans="1:8" ht="12" customHeight="1"/>
    <row r="91" spans="1:8" ht="18" customHeight="1">
      <c r="A91" s="261"/>
      <c r="B91" s="261"/>
      <c r="C91" s="261"/>
      <c r="D91" s="261"/>
      <c r="E91" s="323" t="s">
        <v>1372</v>
      </c>
      <c r="F91" s="323"/>
      <c r="G91" s="323"/>
    </row>
    <row r="92" spans="1:8" ht="18" customHeight="1">
      <c r="A92" s="308" t="s">
        <v>1373</v>
      </c>
      <c r="B92" s="309" t="s">
        <v>1374</v>
      </c>
      <c r="C92" s="309" t="s">
        <v>1375</v>
      </c>
      <c r="D92" s="309" t="s">
        <v>1376</v>
      </c>
      <c r="E92" s="309" t="s">
        <v>1377</v>
      </c>
      <c r="F92" s="309" t="s">
        <v>1378</v>
      </c>
      <c r="G92" s="309" t="s">
        <v>1379</v>
      </c>
    </row>
    <row r="93" spans="1:8" ht="25.9" customHeight="1">
      <c r="A93" s="308"/>
      <c r="B93" s="310"/>
      <c r="C93" s="310"/>
      <c r="D93" s="310"/>
      <c r="E93" s="310"/>
      <c r="F93" s="310"/>
      <c r="G93" s="310"/>
    </row>
    <row r="94" spans="1:8" ht="18" customHeight="1">
      <c r="A94" s="284" t="s">
        <v>1410</v>
      </c>
      <c r="B94" s="285"/>
      <c r="C94" s="285"/>
      <c r="D94" s="285"/>
      <c r="E94" s="285"/>
      <c r="F94" s="285"/>
      <c r="G94" s="286"/>
    </row>
    <row r="95" spans="1:8" ht="18" customHeight="1">
      <c r="A95" s="265" t="s">
        <v>1386</v>
      </c>
      <c r="B95" s="263">
        <v>4.6877080282252681E-2</v>
      </c>
      <c r="C95" s="263">
        <v>3.3744440400628406E-2</v>
      </c>
      <c r="D95" s="263">
        <v>-4.2563177361641946E-3</v>
      </c>
      <c r="E95" s="264">
        <v>10468.770802822526</v>
      </c>
      <c r="F95" s="264">
        <v>10337.444404006284</v>
      </c>
      <c r="G95" s="264">
        <v>9957.4368226383576</v>
      </c>
    </row>
    <row r="96" spans="1:8" ht="18" customHeight="1">
      <c r="A96" s="265" t="s">
        <v>1387</v>
      </c>
      <c r="B96" s="263">
        <v>0.16080210974848552</v>
      </c>
      <c r="C96" s="263">
        <v>0.12290262828329612</v>
      </c>
      <c r="D96" s="263">
        <v>8.5640287549006322E-2</v>
      </c>
      <c r="E96" s="264">
        <v>15647.753137398789</v>
      </c>
      <c r="F96" s="264">
        <v>14163.292315045697</v>
      </c>
      <c r="G96" s="264">
        <v>12798.398363497188</v>
      </c>
    </row>
    <row r="97" spans="1:7" ht="18" customHeight="1">
      <c r="A97" s="265" t="s">
        <v>1388</v>
      </c>
      <c r="B97" s="263">
        <v>0.11919218515744623</v>
      </c>
      <c r="C97" s="263">
        <v>0.12528340039029162</v>
      </c>
      <c r="D97" s="263">
        <v>0.10394961114686452</v>
      </c>
      <c r="E97" s="264">
        <v>17570.791114711283</v>
      </c>
      <c r="F97" s="264">
        <v>18054.707184120016</v>
      </c>
      <c r="G97" s="264">
        <v>16405.20238748689</v>
      </c>
    </row>
    <row r="98" spans="1:7" ht="18" customHeight="1">
      <c r="A98" s="265" t="s">
        <v>1389</v>
      </c>
      <c r="B98" s="263">
        <v>0.14558676444213448</v>
      </c>
      <c r="C98" s="263">
        <v>0.15447165096564142</v>
      </c>
      <c r="D98" s="263">
        <v>0.12782134395251044</v>
      </c>
      <c r="E98" s="264">
        <v>25161.900000000012</v>
      </c>
      <c r="F98" s="264">
        <v>26516.891005369918</v>
      </c>
      <c r="G98" s="264">
        <v>22628.804317247228</v>
      </c>
    </row>
    <row r="99" spans="1:7" ht="18" customHeight="1">
      <c r="A99" s="284" t="s">
        <v>1411</v>
      </c>
      <c r="B99" s="285"/>
      <c r="C99" s="285"/>
      <c r="D99" s="285"/>
      <c r="E99" s="285"/>
      <c r="F99" s="285"/>
      <c r="G99" s="286"/>
    </row>
    <row r="100" spans="1:7" ht="18" customHeight="1">
      <c r="A100" s="265" t="s">
        <v>1386</v>
      </c>
      <c r="B100" s="263">
        <v>6.5981567571976152E-2</v>
      </c>
      <c r="C100" s="263">
        <v>3.3744440400628406E-2</v>
      </c>
      <c r="D100" s="263">
        <v>-4.2563177361641946E-3</v>
      </c>
      <c r="E100" s="264">
        <v>10659.815675719761</v>
      </c>
      <c r="F100" s="264">
        <v>10337.444404006284</v>
      </c>
      <c r="G100" s="264">
        <v>9957.4368226383576</v>
      </c>
    </row>
    <row r="101" spans="1:7" ht="18" customHeight="1">
      <c r="A101" s="265" t="s">
        <v>1387</v>
      </c>
      <c r="B101" s="263">
        <v>0.18181486974826622</v>
      </c>
      <c r="C101" s="263">
        <v>0.12290262828329612</v>
      </c>
      <c r="D101" s="263">
        <v>8.5640287549006322E-2</v>
      </c>
      <c r="E101" s="264">
        <v>16513.8036193222</v>
      </c>
      <c r="F101" s="264">
        <v>14163.292315045697</v>
      </c>
      <c r="G101" s="264">
        <v>12798.398363497188</v>
      </c>
    </row>
    <row r="102" spans="1:7" ht="18" customHeight="1">
      <c r="A102" s="265" t="s">
        <v>1388</v>
      </c>
      <c r="B102" s="263">
        <v>0.1404891256720926</v>
      </c>
      <c r="C102" s="263">
        <v>0.12528340039029162</v>
      </c>
      <c r="D102" s="263">
        <v>0.10394961114686452</v>
      </c>
      <c r="E102" s="264">
        <v>19309.390781132475</v>
      </c>
      <c r="F102" s="264">
        <v>18054.707184120016</v>
      </c>
      <c r="G102" s="264">
        <v>16405.20238748689</v>
      </c>
    </row>
    <row r="103" spans="1:7" ht="18" customHeight="1">
      <c r="A103" s="265" t="s">
        <v>1389</v>
      </c>
      <c r="B103" s="263">
        <v>0.16832727325931529</v>
      </c>
      <c r="C103" s="263">
        <v>0.15447165096564142</v>
      </c>
      <c r="D103" s="263">
        <v>0.12782134395251044</v>
      </c>
      <c r="E103" s="264">
        <v>28753.999999999996</v>
      </c>
      <c r="F103" s="264">
        <v>26516.891005369918</v>
      </c>
      <c r="G103" s="264">
        <v>22628.804317247228</v>
      </c>
    </row>
    <row r="104" spans="1:7" ht="18" customHeight="1"/>
    <row r="105" spans="1:7" ht="62.45" customHeight="1">
      <c r="A105" s="332" t="s">
        <v>1412</v>
      </c>
      <c r="B105" s="333"/>
      <c r="C105" s="333"/>
      <c r="D105" s="333"/>
      <c r="E105" s="333"/>
      <c r="F105" s="333"/>
      <c r="G105" s="334"/>
    </row>
    <row r="106" spans="1:7">
      <c r="A106" s="267"/>
      <c r="B106" s="267"/>
      <c r="C106" s="267"/>
      <c r="D106" s="267"/>
      <c r="E106" s="267"/>
      <c r="F106" s="267"/>
      <c r="G106" s="267"/>
    </row>
    <row r="107" spans="1:7" ht="25.5">
      <c r="A107" s="268" t="s">
        <v>1392</v>
      </c>
      <c r="B107" s="290" t="s">
        <v>1393</v>
      </c>
      <c r="C107" s="290"/>
      <c r="D107" s="268" t="s">
        <v>1394</v>
      </c>
      <c r="E107" s="290" t="s">
        <v>1395</v>
      </c>
      <c r="F107" s="290"/>
    </row>
    <row r="108" spans="1:7" ht="105">
      <c r="A108" s="272" t="s">
        <v>1413</v>
      </c>
      <c r="B108" s="336"/>
      <c r="C108" s="337"/>
      <c r="D108" s="272" t="s">
        <v>1414</v>
      </c>
      <c r="E108" s="338"/>
      <c r="F108" s="339"/>
    </row>
    <row r="109" spans="1:7" ht="18" customHeight="1">
      <c r="A109" s="283" t="s">
        <v>1398</v>
      </c>
      <c r="B109" s="283"/>
      <c r="C109" s="283"/>
      <c r="D109" s="283"/>
      <c r="E109" s="283"/>
      <c r="F109" s="283"/>
    </row>
    <row r="110" spans="1:7" ht="18" customHeight="1">
      <c r="A110" s="274"/>
      <c r="B110" s="274"/>
      <c r="C110" s="274"/>
      <c r="D110" s="274"/>
      <c r="E110" s="274"/>
      <c r="F110" s="274"/>
    </row>
    <row r="111" spans="1:7" ht="21" customHeight="1">
      <c r="A111" s="302" t="s">
        <v>6</v>
      </c>
      <c r="B111" s="303"/>
      <c r="C111" s="303"/>
      <c r="D111" s="303"/>
      <c r="E111" s="303"/>
      <c r="F111" s="303"/>
      <c r="G111" s="304"/>
    </row>
    <row r="112" spans="1:7" ht="13.15" customHeight="1"/>
    <row r="113" spans="1:7" ht="18" customHeight="1">
      <c r="A113" s="261"/>
      <c r="B113" s="261"/>
      <c r="C113" s="261"/>
      <c r="D113" s="261"/>
      <c r="E113" s="323" t="s">
        <v>1372</v>
      </c>
      <c r="F113" s="323"/>
      <c r="G113" s="323"/>
    </row>
    <row r="114" spans="1:7" ht="18" customHeight="1">
      <c r="A114" s="308" t="s">
        <v>1373</v>
      </c>
      <c r="B114" s="309" t="s">
        <v>1374</v>
      </c>
      <c r="C114" s="309" t="s">
        <v>1375</v>
      </c>
      <c r="D114" s="309" t="s">
        <v>1376</v>
      </c>
      <c r="E114" s="309" t="s">
        <v>1377</v>
      </c>
      <c r="F114" s="309" t="s">
        <v>1378</v>
      </c>
      <c r="G114" s="309" t="s">
        <v>1379</v>
      </c>
    </row>
    <row r="115" spans="1:7" ht="30.6" customHeight="1">
      <c r="A115" s="308"/>
      <c r="B115" s="310"/>
      <c r="C115" s="310"/>
      <c r="D115" s="310"/>
      <c r="E115" s="310"/>
      <c r="F115" s="310"/>
      <c r="G115" s="310"/>
    </row>
    <row r="116" spans="1:7" ht="18" customHeight="1">
      <c r="A116" s="284" t="s">
        <v>1415</v>
      </c>
      <c r="B116" s="285"/>
      <c r="C116" s="285"/>
      <c r="D116" s="285"/>
      <c r="E116" s="285"/>
      <c r="F116" s="285"/>
      <c r="G116" s="286"/>
    </row>
    <row r="117" spans="1:7" ht="18" customHeight="1">
      <c r="A117" s="265" t="s">
        <v>1386</v>
      </c>
      <c r="B117" s="263">
        <v>-2.6186920432048622E-3</v>
      </c>
      <c r="C117" s="263">
        <v>1.1513658134917115E-2</v>
      </c>
      <c r="D117" s="263">
        <v>-4.2563177361641946E-3</v>
      </c>
      <c r="E117" s="264">
        <v>9973.8130795679517</v>
      </c>
      <c r="F117" s="264">
        <v>10115.136581349172</v>
      </c>
      <c r="G117" s="264">
        <v>9957.4368226383576</v>
      </c>
    </row>
    <row r="118" spans="1:7" ht="18" customHeight="1">
      <c r="A118" s="265" t="s">
        <v>1387</v>
      </c>
      <c r="B118" s="263">
        <v>8.2586948505154467E-2</v>
      </c>
      <c r="C118" s="263">
        <v>7.6175398348689249E-2</v>
      </c>
      <c r="D118" s="263">
        <v>8.5640287549006322E-2</v>
      </c>
      <c r="E118" s="264">
        <v>12690.618233240531</v>
      </c>
      <c r="F118" s="264">
        <v>12466.270036272706</v>
      </c>
      <c r="G118" s="264">
        <v>12798.398363497188</v>
      </c>
    </row>
    <row r="119" spans="1:7" ht="18" customHeight="1">
      <c r="A119" s="265" t="s">
        <v>1388</v>
      </c>
      <c r="B119" s="263">
        <v>7.1922243640553996E-2</v>
      </c>
      <c r="C119" s="263">
        <v>8.2203674149892381E-2</v>
      </c>
      <c r="D119" s="263">
        <v>0.10394961114686452</v>
      </c>
      <c r="E119" s="264">
        <v>14157.341037042885</v>
      </c>
      <c r="F119" s="264">
        <v>14850.22435036412</v>
      </c>
      <c r="G119" s="264">
        <v>16405.20238748689</v>
      </c>
    </row>
    <row r="120" spans="1:7" ht="18" customHeight="1">
      <c r="A120" s="265" t="s">
        <v>1389</v>
      </c>
      <c r="B120" s="263">
        <v>5.6465435129381847E-2</v>
      </c>
      <c r="C120" s="263">
        <v>9.9236737364025496E-2</v>
      </c>
      <c r="D120" s="263">
        <v>0.12456396804900938</v>
      </c>
      <c r="E120" s="264">
        <v>14358.800000000007</v>
      </c>
      <c r="F120" s="264">
        <v>18648.300274891852</v>
      </c>
      <c r="G120" s="264">
        <v>21666.914562576923</v>
      </c>
    </row>
    <row r="121" spans="1:7" ht="18" customHeight="1">
      <c r="A121" s="284" t="s">
        <v>1416</v>
      </c>
      <c r="B121" s="285"/>
      <c r="C121" s="285"/>
      <c r="D121" s="285"/>
      <c r="E121" s="285"/>
      <c r="F121" s="285"/>
      <c r="G121" s="286"/>
    </row>
    <row r="122" spans="1:7" ht="18" customHeight="1">
      <c r="A122" s="265" t="s">
        <v>1386</v>
      </c>
      <c r="B122" s="263">
        <v>1.4614752874421377E-2</v>
      </c>
      <c r="C122" s="263">
        <v>1.1513658134917115E-2</v>
      </c>
      <c r="D122" s="263">
        <v>-4.2563177361641946E-3</v>
      </c>
      <c r="E122" s="264">
        <v>10146.147528744214</v>
      </c>
      <c r="F122" s="264">
        <v>10115.136581349172</v>
      </c>
      <c r="G122" s="264">
        <v>9957.4368226383576</v>
      </c>
    </row>
    <row r="123" spans="1:7" ht="18" customHeight="1">
      <c r="A123" s="265" t="s">
        <v>1387</v>
      </c>
      <c r="B123" s="263">
        <v>0.10149093814282795</v>
      </c>
      <c r="C123" s="263">
        <v>7.6175398348689249E-2</v>
      </c>
      <c r="D123" s="263">
        <v>8.5640287549006322E-2</v>
      </c>
      <c r="E123" s="264">
        <v>13367.734214258193</v>
      </c>
      <c r="F123" s="264">
        <v>12466.270036272706</v>
      </c>
      <c r="G123" s="264">
        <v>12798.398363497188</v>
      </c>
    </row>
    <row r="124" spans="1:7" ht="18" customHeight="1">
      <c r="A124" s="265" t="s">
        <v>1388</v>
      </c>
      <c r="B124" s="263">
        <v>9.2031552893556468E-2</v>
      </c>
      <c r="C124" s="263">
        <v>8.2203674149892381E-2</v>
      </c>
      <c r="D124" s="263">
        <v>0.10394961114686452</v>
      </c>
      <c r="E124" s="264">
        <v>15537.653874004354</v>
      </c>
      <c r="F124" s="264">
        <v>14850.22435036412</v>
      </c>
      <c r="G124" s="264">
        <v>16405.20238748689</v>
      </c>
    </row>
    <row r="125" spans="1:7" ht="18" customHeight="1">
      <c r="A125" s="265" t="s">
        <v>1389</v>
      </c>
      <c r="B125" s="263">
        <v>7.7079216531008576E-2</v>
      </c>
      <c r="C125" s="263">
        <v>9.9236737364025496E-2</v>
      </c>
      <c r="D125" s="263">
        <v>0.12456396804900938</v>
      </c>
      <c r="E125" s="264">
        <v>16307.70000000001</v>
      </c>
      <c r="F125" s="264">
        <v>18648.300274891852</v>
      </c>
      <c r="G125" s="264">
        <v>21666.914562576923</v>
      </c>
    </row>
    <row r="126" spans="1:7" ht="18" customHeight="1"/>
    <row r="127" spans="1:7" ht="57.6" customHeight="1">
      <c r="A127" s="332" t="s">
        <v>1417</v>
      </c>
      <c r="B127" s="333"/>
      <c r="C127" s="333"/>
      <c r="D127" s="333"/>
      <c r="E127" s="333"/>
      <c r="F127" s="333"/>
      <c r="G127" s="334"/>
    </row>
    <row r="128" spans="1:7">
      <c r="A128" s="267"/>
      <c r="B128" s="267"/>
      <c r="C128" s="267"/>
      <c r="D128" s="267"/>
      <c r="E128" s="267"/>
      <c r="F128" s="267"/>
      <c r="G128" s="267"/>
    </row>
    <row r="129" spans="1:7" ht="25.5">
      <c r="A129" s="268" t="s">
        <v>1392</v>
      </c>
      <c r="B129" s="290" t="s">
        <v>1393</v>
      </c>
      <c r="C129" s="290"/>
      <c r="D129" s="268" t="s">
        <v>1394</v>
      </c>
      <c r="E129" s="290" t="s">
        <v>1395</v>
      </c>
      <c r="F129" s="290"/>
      <c r="G129"/>
    </row>
    <row r="130" spans="1:7" ht="163.15" customHeight="1">
      <c r="A130" s="272" t="s">
        <v>1418</v>
      </c>
      <c r="B130" s="291"/>
      <c r="C130" s="291"/>
      <c r="D130" s="272" t="s">
        <v>1419</v>
      </c>
      <c r="E130" s="283"/>
      <c r="F130" s="283"/>
    </row>
    <row r="131" spans="1:7" ht="18" customHeight="1">
      <c r="A131" s="283" t="s">
        <v>1398</v>
      </c>
      <c r="B131" s="283"/>
      <c r="C131" s="283"/>
      <c r="D131" s="283"/>
      <c r="E131" s="283"/>
      <c r="F131" s="283"/>
    </row>
    <row r="132" spans="1:7" ht="18" customHeight="1">
      <c r="A132" s="274"/>
      <c r="B132" s="274"/>
      <c r="C132" s="274"/>
      <c r="D132" s="274"/>
      <c r="E132" s="274"/>
      <c r="F132" s="274"/>
    </row>
    <row r="133" spans="1:7" ht="18" customHeight="1">
      <c r="A133" s="302" t="s">
        <v>28</v>
      </c>
      <c r="B133" s="303"/>
      <c r="C133" s="303"/>
      <c r="D133" s="303"/>
      <c r="E133" s="303"/>
      <c r="F133" s="303"/>
      <c r="G133" s="304"/>
    </row>
    <row r="134" spans="1:7" ht="18" customHeight="1"/>
    <row r="135" spans="1:7" ht="18" customHeight="1">
      <c r="A135" s="261"/>
      <c r="B135" s="261"/>
      <c r="C135" s="261"/>
      <c r="D135" s="261"/>
      <c r="E135" s="323" t="s">
        <v>1372</v>
      </c>
      <c r="F135" s="323"/>
      <c r="G135" s="323"/>
    </row>
    <row r="136" spans="1:7" ht="18" customHeight="1">
      <c r="A136" s="308" t="s">
        <v>1373</v>
      </c>
      <c r="B136" s="309" t="s">
        <v>1374</v>
      </c>
      <c r="C136" s="309" t="s">
        <v>1375</v>
      </c>
      <c r="D136" s="309" t="s">
        <v>1376</v>
      </c>
      <c r="E136" s="309" t="s">
        <v>1377</v>
      </c>
      <c r="F136" s="309" t="s">
        <v>1378</v>
      </c>
      <c r="G136" s="309" t="s">
        <v>1379</v>
      </c>
    </row>
    <row r="137" spans="1:7" ht="28.9" customHeight="1">
      <c r="A137" s="308"/>
      <c r="B137" s="310"/>
      <c r="C137" s="310"/>
      <c r="D137" s="310"/>
      <c r="E137" s="310"/>
      <c r="F137" s="310"/>
      <c r="G137" s="310"/>
    </row>
    <row r="138" spans="1:7" ht="18" customHeight="1">
      <c r="A138" s="284" t="s">
        <v>1420</v>
      </c>
      <c r="B138" s="285"/>
      <c r="C138" s="285"/>
      <c r="D138" s="285"/>
      <c r="E138" s="285"/>
      <c r="F138" s="285"/>
      <c r="G138" s="286"/>
    </row>
    <row r="139" spans="1:7" ht="18" customHeight="1">
      <c r="A139" s="265" t="s">
        <v>1386</v>
      </c>
      <c r="B139" s="263">
        <v>9.2146838954967114E-2</v>
      </c>
      <c r="C139" s="263">
        <v>4.4580459003557005E-2</v>
      </c>
      <c r="D139" s="263">
        <v>-4.2563177361641946E-3</v>
      </c>
      <c r="E139" s="264">
        <v>10921.468389549671</v>
      </c>
      <c r="F139" s="264">
        <v>10445.80459003557</v>
      </c>
      <c r="G139" s="264">
        <v>9957.4368226383576</v>
      </c>
    </row>
    <row r="140" spans="1:7" ht="18" customHeight="1">
      <c r="A140" s="265" t="s">
        <v>1387</v>
      </c>
      <c r="B140" s="263">
        <v>0.16038592817204123</v>
      </c>
      <c r="C140" s="263">
        <v>0.14195352593888644</v>
      </c>
      <c r="D140" s="263">
        <v>8.5640287549006322E-2</v>
      </c>
      <c r="E140" s="264">
        <v>15630.913280062754</v>
      </c>
      <c r="F140" s="264">
        <v>14897.151357402287</v>
      </c>
      <c r="G140" s="264">
        <v>12798.398363497188</v>
      </c>
    </row>
    <row r="141" spans="1:7" ht="18" customHeight="1">
      <c r="A141" s="265" t="s">
        <v>1388</v>
      </c>
      <c r="B141" s="263">
        <v>0.12375246973097043</v>
      </c>
      <c r="C141" s="263">
        <v>0.13920266540480042</v>
      </c>
      <c r="D141" s="263">
        <v>0.10394961114686452</v>
      </c>
      <c r="E141" s="264">
        <v>17932.091388400702</v>
      </c>
      <c r="F141" s="264">
        <v>19200.613454189803</v>
      </c>
      <c r="G141" s="264">
        <v>16405.20238748689</v>
      </c>
    </row>
    <row r="142" spans="1:7" ht="18" customHeight="1">
      <c r="A142" s="265" t="s">
        <v>1389</v>
      </c>
      <c r="B142" s="263">
        <v>0.13855788603344954</v>
      </c>
      <c r="C142" s="263">
        <v>0.17273752532466968</v>
      </c>
      <c r="D142" s="263">
        <v>0.1281332162068507</v>
      </c>
      <c r="E142" s="264">
        <v>25508.400000000001</v>
      </c>
      <c r="F142" s="264">
        <v>31577.916050242202</v>
      </c>
      <c r="G142" s="264">
        <v>23870.169449100122</v>
      </c>
    </row>
    <row r="143" spans="1:7" ht="18" customHeight="1">
      <c r="A143" s="284" t="s">
        <v>1421</v>
      </c>
      <c r="B143" s="285"/>
      <c r="C143" s="285"/>
      <c r="D143" s="285"/>
      <c r="E143" s="285"/>
      <c r="F143" s="285"/>
      <c r="G143" s="286"/>
    </row>
    <row r="144" spans="1:7" ht="18" customHeight="1">
      <c r="A144" s="265" t="s">
        <v>1386</v>
      </c>
      <c r="B144" s="263">
        <v>0.10852005710585422</v>
      </c>
      <c r="C144" s="263">
        <v>4.4580459003557005E-2</v>
      </c>
      <c r="D144" s="263">
        <v>-4.2563177361641946E-3</v>
      </c>
      <c r="E144" s="264">
        <v>11085.200571058542</v>
      </c>
      <c r="F144" s="264">
        <v>10445.80459003557</v>
      </c>
      <c r="G144" s="264">
        <v>9957.4368226383576</v>
      </c>
    </row>
    <row r="145" spans="1:7" ht="18" customHeight="1">
      <c r="A145" s="265" t="s">
        <v>1387</v>
      </c>
      <c r="B145" s="263">
        <v>0.17930906726430584</v>
      </c>
      <c r="C145" s="263">
        <v>0.14195352593888644</v>
      </c>
      <c r="D145" s="263">
        <v>8.5640287549006322E-2</v>
      </c>
      <c r="E145" s="264">
        <v>16408.888091661243</v>
      </c>
      <c r="F145" s="264">
        <v>14897.151357402287</v>
      </c>
      <c r="G145" s="264">
        <v>12798.398363497188</v>
      </c>
    </row>
    <row r="146" spans="1:7" ht="18" customHeight="1">
      <c r="A146" s="265" t="s">
        <v>1388</v>
      </c>
      <c r="B146" s="263">
        <v>0.14421791018690566</v>
      </c>
      <c r="C146" s="263">
        <v>0.13920266540480042</v>
      </c>
      <c r="D146" s="263">
        <v>0.10394961114686452</v>
      </c>
      <c r="E146" s="264">
        <v>19627.469123385763</v>
      </c>
      <c r="F146" s="264">
        <v>19200.613454189803</v>
      </c>
      <c r="G146" s="264">
        <v>16405.20238748689</v>
      </c>
    </row>
    <row r="147" spans="1:7" ht="18" customHeight="1">
      <c r="A147" s="265" t="s">
        <v>1389</v>
      </c>
      <c r="B147" s="263">
        <v>0.16048391601659229</v>
      </c>
      <c r="C147" s="263">
        <v>0.17273752532466968</v>
      </c>
      <c r="D147" s="263">
        <v>0.1281332162068507</v>
      </c>
      <c r="E147" s="264">
        <v>29272.799999999992</v>
      </c>
      <c r="F147" s="264">
        <v>31577.916050242202</v>
      </c>
      <c r="G147" s="264">
        <v>23870.169449100122</v>
      </c>
    </row>
    <row r="148" spans="1:7" ht="12.6" customHeight="1"/>
    <row r="149" spans="1:7" ht="64.150000000000006" customHeight="1">
      <c r="A149" s="332" t="s">
        <v>1422</v>
      </c>
      <c r="B149" s="333"/>
      <c r="C149" s="333"/>
      <c r="D149" s="333"/>
      <c r="E149" s="333"/>
      <c r="F149" s="333"/>
      <c r="G149" s="334"/>
    </row>
    <row r="150" spans="1:7">
      <c r="A150" s="267"/>
      <c r="B150" s="267"/>
      <c r="C150" s="267"/>
      <c r="D150" s="267"/>
      <c r="E150" s="267"/>
      <c r="F150" s="267"/>
      <c r="G150" s="267"/>
    </row>
    <row r="151" spans="1:7" ht="25.5">
      <c r="A151" s="268" t="s">
        <v>1392</v>
      </c>
      <c r="B151" s="290" t="s">
        <v>1393</v>
      </c>
      <c r="C151" s="290"/>
      <c r="D151" s="268" t="s">
        <v>1394</v>
      </c>
      <c r="E151" s="290" t="s">
        <v>1395</v>
      </c>
      <c r="F151" s="290"/>
    </row>
    <row r="152" spans="1:7" ht="135">
      <c r="A152" s="272" t="s">
        <v>1423</v>
      </c>
      <c r="B152" s="317"/>
      <c r="C152" s="317"/>
      <c r="D152" s="272" t="s">
        <v>1424</v>
      </c>
      <c r="E152" s="283"/>
      <c r="F152" s="283"/>
    </row>
    <row r="153" spans="1:7" ht="18" customHeight="1">
      <c r="A153" s="283" t="s">
        <v>1398</v>
      </c>
      <c r="B153" s="283"/>
      <c r="C153" s="283"/>
      <c r="D153" s="283"/>
      <c r="E153" s="283"/>
      <c r="F153" s="283"/>
    </row>
    <row r="154" spans="1:7" ht="18" customHeight="1">
      <c r="A154" s="274"/>
      <c r="B154" s="274"/>
      <c r="C154" s="274"/>
      <c r="D154" s="274"/>
      <c r="E154" s="274"/>
      <c r="F154" s="274"/>
    </row>
    <row r="155" spans="1:7" ht="21" customHeight="1">
      <c r="A155" s="302" t="s">
        <v>4</v>
      </c>
      <c r="B155" s="303"/>
      <c r="C155" s="303"/>
      <c r="D155" s="303"/>
      <c r="E155" s="303"/>
      <c r="F155" s="303"/>
      <c r="G155" s="304"/>
    </row>
    <row r="156" spans="1:7" ht="9.6" customHeight="1"/>
    <row r="157" spans="1:7" ht="18" customHeight="1">
      <c r="A157" s="261"/>
      <c r="B157" s="261"/>
      <c r="C157" s="261"/>
      <c r="D157" s="261"/>
      <c r="E157" s="323" t="s">
        <v>1372</v>
      </c>
      <c r="F157" s="323"/>
      <c r="G157" s="323"/>
    </row>
    <row r="158" spans="1:7" ht="18" customHeight="1">
      <c r="A158" s="308" t="s">
        <v>1373</v>
      </c>
      <c r="B158" s="309" t="s">
        <v>1374</v>
      </c>
      <c r="C158" s="309" t="s">
        <v>1375</v>
      </c>
      <c r="D158" s="309" t="s">
        <v>1376</v>
      </c>
      <c r="E158" s="309" t="s">
        <v>1377</v>
      </c>
      <c r="F158" s="309" t="s">
        <v>1378</v>
      </c>
      <c r="G158" s="309" t="s">
        <v>1379</v>
      </c>
    </row>
    <row r="159" spans="1:7" ht="36.75" customHeight="1">
      <c r="A159" s="308"/>
      <c r="B159" s="310"/>
      <c r="C159" s="310"/>
      <c r="D159" s="310"/>
      <c r="E159" s="310"/>
      <c r="F159" s="310"/>
      <c r="G159" s="310"/>
    </row>
    <row r="160" spans="1:7" ht="18" customHeight="1">
      <c r="A160" s="284" t="s">
        <v>1425</v>
      </c>
      <c r="B160" s="285"/>
      <c r="C160" s="285"/>
      <c r="D160" s="285"/>
      <c r="E160" s="285"/>
      <c r="F160" s="285"/>
      <c r="G160" s="286"/>
    </row>
    <row r="161" spans="1:7" ht="18" customHeight="1">
      <c r="A161" s="265" t="s">
        <v>1386</v>
      </c>
      <c r="B161" s="263">
        <v>5.7034308081971075E-2</v>
      </c>
      <c r="C161" s="263">
        <v>7.3127088583594846E-2</v>
      </c>
      <c r="D161" s="263">
        <v>4.2064499267132183E-2</v>
      </c>
      <c r="E161" s="264">
        <v>10570.34308081971</v>
      </c>
      <c r="F161" s="264">
        <v>10731.270885835949</v>
      </c>
      <c r="G161" s="264">
        <v>10420.644992671321</v>
      </c>
    </row>
    <row r="162" spans="1:7" ht="18" customHeight="1">
      <c r="A162" s="265" t="s">
        <v>1387</v>
      </c>
      <c r="B162" s="263">
        <v>6.664019251592479E-2</v>
      </c>
      <c r="C162" s="263">
        <v>7.5556202172228915E-2</v>
      </c>
      <c r="D162" s="263">
        <v>6.3166624086824497E-2</v>
      </c>
      <c r="E162" s="264">
        <v>12137.53778631673</v>
      </c>
      <c r="F162" s="264">
        <v>12444.744737866742</v>
      </c>
      <c r="G162" s="264">
        <v>12019.236574924185</v>
      </c>
    </row>
    <row r="163" spans="1:7" ht="18" customHeight="1">
      <c r="A163" s="265" t="s">
        <v>1388</v>
      </c>
      <c r="B163" s="263">
        <v>5.3062303616943973E-2</v>
      </c>
      <c r="C163" s="263">
        <v>6.5240561368373751E-2</v>
      </c>
      <c r="D163" s="263">
        <v>5.66928748267157E-2</v>
      </c>
      <c r="E163" s="264">
        <v>12953.686111476889</v>
      </c>
      <c r="F163" s="264">
        <v>13721.098192911044</v>
      </c>
      <c r="G163" s="264">
        <v>13178.777365556512</v>
      </c>
    </row>
    <row r="164" spans="1:7" ht="18" customHeight="1">
      <c r="A164" s="265" t="s">
        <v>1389</v>
      </c>
      <c r="B164" s="263">
        <v>4.7507056219372013E-2</v>
      </c>
      <c r="C164" s="263">
        <v>5.7091386695869328E-2</v>
      </c>
      <c r="D164" s="263">
        <v>5.5918067050599651E-2</v>
      </c>
      <c r="E164" s="264">
        <v>13772.099999999993</v>
      </c>
      <c r="F164" s="264">
        <v>14664.842164356343</v>
      </c>
      <c r="G164" s="264">
        <v>14552.962602207201</v>
      </c>
    </row>
    <row r="165" spans="1:7" ht="18" customHeight="1">
      <c r="A165" s="284" t="s">
        <v>1426</v>
      </c>
      <c r="B165" s="285"/>
      <c r="C165" s="285"/>
      <c r="D165" s="285"/>
      <c r="E165" s="285"/>
      <c r="F165" s="285"/>
      <c r="G165" s="286"/>
    </row>
    <row r="166" spans="1:7" ht="18" customHeight="1">
      <c r="A166" s="265" t="s">
        <v>1386</v>
      </c>
      <c r="B166" s="263">
        <v>6.4553326820956158E-2</v>
      </c>
      <c r="C166" s="263">
        <v>7.3127088583594846E-2</v>
      </c>
      <c r="D166" s="263">
        <v>4.2064499267132183E-2</v>
      </c>
      <c r="E166" s="264">
        <v>10645.533268209561</v>
      </c>
      <c r="F166" s="264">
        <v>10731.270885835949</v>
      </c>
      <c r="G166" s="264">
        <v>10420.644992671321</v>
      </c>
    </row>
    <row r="167" spans="1:7" ht="18" customHeight="1">
      <c r="A167" s="265" t="s">
        <v>1387</v>
      </c>
      <c r="B167" s="263">
        <v>7.4371168756300454E-2</v>
      </c>
      <c r="C167" s="263">
        <v>7.5556202172228915E-2</v>
      </c>
      <c r="D167" s="263">
        <v>6.3166624086824497E-2</v>
      </c>
      <c r="E167" s="264">
        <v>12403.618221183882</v>
      </c>
      <c r="F167" s="264">
        <v>12444.744737866742</v>
      </c>
      <c r="G167" s="264">
        <v>12019.236574924185</v>
      </c>
    </row>
    <row r="168" spans="1:7" ht="18" customHeight="1">
      <c r="A168" s="265" t="s">
        <v>1388</v>
      </c>
      <c r="B168" s="263">
        <v>6.0858804113435472E-2</v>
      </c>
      <c r="C168" s="263">
        <v>6.5240561368373751E-2</v>
      </c>
      <c r="D168" s="263">
        <v>5.66928748267157E-2</v>
      </c>
      <c r="E168" s="264">
        <v>13440.905086474702</v>
      </c>
      <c r="F168" s="264">
        <v>13721.098192911044</v>
      </c>
      <c r="G168" s="264">
        <v>13178.777365556512</v>
      </c>
    </row>
    <row r="169" spans="1:7" ht="18" customHeight="1">
      <c r="A169" s="265" t="s">
        <v>1389</v>
      </c>
      <c r="B169" s="263">
        <v>5.5296599376437161E-2</v>
      </c>
      <c r="C169" s="263">
        <v>5.7091386695869328E-2</v>
      </c>
      <c r="D169" s="263">
        <v>5.5918067050599651E-2</v>
      </c>
      <c r="E169" s="264">
        <v>14493.999999999998</v>
      </c>
      <c r="F169" s="264">
        <v>14664.842164356343</v>
      </c>
      <c r="G169" s="264">
        <v>14552.962602207201</v>
      </c>
    </row>
    <row r="170" spans="1:7" ht="18" customHeight="1"/>
    <row r="171" spans="1:7" ht="66.599999999999994" customHeight="1">
      <c r="A171" s="332" t="s">
        <v>1427</v>
      </c>
      <c r="B171" s="333"/>
      <c r="C171" s="333"/>
      <c r="D171" s="333"/>
      <c r="E171" s="333"/>
      <c r="F171" s="333"/>
      <c r="G171" s="334"/>
    </row>
    <row r="172" spans="1:7" ht="18" customHeight="1"/>
    <row r="173" spans="1:7" ht="27" customHeight="1">
      <c r="A173" s="268" t="s">
        <v>1392</v>
      </c>
      <c r="B173" s="290" t="s">
        <v>1393</v>
      </c>
      <c r="C173" s="290"/>
      <c r="D173" s="268" t="s">
        <v>1394</v>
      </c>
      <c r="E173" s="290" t="s">
        <v>1395</v>
      </c>
      <c r="F173" s="290"/>
    </row>
    <row r="174" spans="1:7" ht="183" customHeight="1">
      <c r="A174" s="272" t="s">
        <v>1428</v>
      </c>
      <c r="B174" s="291"/>
      <c r="C174" s="291"/>
      <c r="D174" s="272" t="s">
        <v>1429</v>
      </c>
      <c r="E174" s="283"/>
      <c r="F174" s="283"/>
    </row>
    <row r="175" spans="1:7" ht="18" customHeight="1">
      <c r="A175" s="283" t="s">
        <v>1398</v>
      </c>
      <c r="B175" s="283"/>
      <c r="C175" s="283"/>
      <c r="D175" s="283"/>
      <c r="E175" s="283"/>
      <c r="F175" s="283"/>
    </row>
    <row r="176" spans="1:7" ht="18" customHeight="1">
      <c r="A176" s="274"/>
      <c r="B176" s="274"/>
      <c r="C176" s="274"/>
      <c r="D176" s="274"/>
      <c r="E176" s="274"/>
      <c r="F176" s="274"/>
    </row>
    <row r="177" spans="1:7" ht="18" customHeight="1">
      <c r="A177" s="302" t="s">
        <v>36</v>
      </c>
      <c r="B177" s="303"/>
      <c r="C177" s="303"/>
      <c r="D177" s="303"/>
      <c r="E177" s="303"/>
      <c r="F177" s="303"/>
      <c r="G177" s="304"/>
    </row>
    <row r="178" spans="1:7" ht="18" customHeight="1"/>
    <row r="179" spans="1:7" ht="18" customHeight="1">
      <c r="A179" s="261"/>
      <c r="B179" s="261"/>
      <c r="C179" s="261"/>
      <c r="D179" s="261"/>
      <c r="E179" s="323" t="s">
        <v>1372</v>
      </c>
      <c r="F179" s="323"/>
      <c r="G179" s="323"/>
    </row>
    <row r="180" spans="1:7" ht="18" customHeight="1">
      <c r="A180" s="308" t="s">
        <v>1373</v>
      </c>
      <c r="B180" s="309" t="s">
        <v>1374</v>
      </c>
      <c r="C180" s="309" t="s">
        <v>1375</v>
      </c>
      <c r="D180" s="309" t="s">
        <v>1376</v>
      </c>
      <c r="E180" s="309" t="s">
        <v>1377</v>
      </c>
      <c r="F180" s="309" t="s">
        <v>1378</v>
      </c>
      <c r="G180" s="309" t="s">
        <v>1379</v>
      </c>
    </row>
    <row r="181" spans="1:7" ht="25.15" customHeight="1">
      <c r="A181" s="308"/>
      <c r="B181" s="310"/>
      <c r="C181" s="310"/>
      <c r="D181" s="310"/>
      <c r="E181" s="310"/>
      <c r="F181" s="310"/>
      <c r="G181" s="310"/>
    </row>
    <row r="182" spans="1:7" ht="18" customHeight="1">
      <c r="A182" s="284" t="s">
        <v>1430</v>
      </c>
      <c r="B182" s="285"/>
      <c r="C182" s="285"/>
      <c r="D182" s="285"/>
      <c r="E182" s="285"/>
      <c r="F182" s="285"/>
      <c r="G182" s="286"/>
    </row>
    <row r="183" spans="1:7" ht="18" customHeight="1">
      <c r="A183" s="265" t="s">
        <v>1386</v>
      </c>
      <c r="B183" s="263">
        <v>0.13387296766373646</v>
      </c>
      <c r="C183" s="263">
        <v>5.1865361425134537E-2</v>
      </c>
      <c r="D183" s="263">
        <v>-4.2563177361641946E-3</v>
      </c>
      <c r="E183" s="264">
        <v>11338.729676637364</v>
      </c>
      <c r="F183" s="264">
        <v>10518.653614251345</v>
      </c>
      <c r="G183" s="264">
        <v>9957.4368226383576</v>
      </c>
    </row>
    <row r="184" spans="1:7" ht="18" customHeight="1">
      <c r="A184" s="265" t="s">
        <v>1387</v>
      </c>
      <c r="B184" s="263">
        <v>0.23192223302557569</v>
      </c>
      <c r="C184" s="263">
        <v>0.17133865798660297</v>
      </c>
      <c r="D184" s="263">
        <v>8.5640287549006322E-2</v>
      </c>
      <c r="E184" s="264">
        <v>18706.737537710098</v>
      </c>
      <c r="F184" s="264">
        <v>16078.132417217263</v>
      </c>
      <c r="G184" s="264">
        <v>12798.398363497188</v>
      </c>
    </row>
    <row r="185" spans="1:7" ht="18" customHeight="1">
      <c r="A185" s="265" t="s">
        <v>1388</v>
      </c>
      <c r="B185" s="263">
        <v>0.15376865463802858</v>
      </c>
      <c r="C185" s="263">
        <v>0.15265776070849357</v>
      </c>
      <c r="D185" s="263">
        <v>0.10394961114686452</v>
      </c>
      <c r="E185" s="264">
        <v>20461.339266633979</v>
      </c>
      <c r="F185" s="264">
        <v>20362.916370515646</v>
      </c>
      <c r="G185" s="264">
        <v>16405.20238748689</v>
      </c>
    </row>
    <row r="186" spans="1:7" ht="18" customHeight="1">
      <c r="A186" s="265" t="s">
        <v>1389</v>
      </c>
      <c r="B186" s="263">
        <v>0.20064699725242563</v>
      </c>
      <c r="C186" s="263">
        <v>0.22311510934247702</v>
      </c>
      <c r="D186" s="263">
        <v>0.12895517242644639</v>
      </c>
      <c r="E186" s="264">
        <v>32554.399999999987</v>
      </c>
      <c r="F186" s="264">
        <v>36693.036222428709</v>
      </c>
      <c r="G186" s="264">
        <v>21878.485707122549</v>
      </c>
    </row>
    <row r="187" spans="1:7" ht="18" customHeight="1">
      <c r="A187" s="284" t="s">
        <v>1431</v>
      </c>
      <c r="B187" s="285"/>
      <c r="C187" s="285"/>
      <c r="D187" s="285"/>
      <c r="E187" s="285"/>
      <c r="F187" s="285"/>
      <c r="G187" s="286"/>
    </row>
    <row r="188" spans="1:7" ht="18" customHeight="1">
      <c r="A188" s="265" t="s">
        <v>1386</v>
      </c>
      <c r="B188" s="263">
        <v>0.15094748002622405</v>
      </c>
      <c r="C188" s="263">
        <v>5.1865361425134537E-2</v>
      </c>
      <c r="D188" s="263">
        <v>-4.2563177361641946E-3</v>
      </c>
      <c r="E188" s="264">
        <v>11509.47480026224</v>
      </c>
      <c r="F188" s="264">
        <v>10518.653614251345</v>
      </c>
      <c r="G188" s="264">
        <v>9957.4368226383576</v>
      </c>
    </row>
    <row r="189" spans="1:7" ht="18" customHeight="1">
      <c r="A189" s="265" t="s">
        <v>1387</v>
      </c>
      <c r="B189" s="263">
        <v>0.25151398338047648</v>
      </c>
      <c r="C189" s="263">
        <v>0.17133865798660297</v>
      </c>
      <c r="D189" s="263">
        <v>8.5640287549006322E-2</v>
      </c>
      <c r="E189" s="264">
        <v>19614.356583842971</v>
      </c>
      <c r="F189" s="264">
        <v>16078.132417217263</v>
      </c>
      <c r="G189" s="264">
        <v>12798.398363497188</v>
      </c>
    </row>
    <row r="190" spans="1:7" ht="18" customHeight="1">
      <c r="A190" s="265" t="s">
        <v>1388</v>
      </c>
      <c r="B190" s="263">
        <v>0.17414042540288155</v>
      </c>
      <c r="C190" s="263">
        <v>0.15265776070849357</v>
      </c>
      <c r="D190" s="263">
        <v>0.10394961114686452</v>
      </c>
      <c r="E190" s="264">
        <v>22334.808466085131</v>
      </c>
      <c r="F190" s="264">
        <v>20362.916370515646</v>
      </c>
      <c r="G190" s="264">
        <v>16405.20238748689</v>
      </c>
    </row>
    <row r="191" spans="1:7" ht="18" customHeight="1">
      <c r="A191" s="265" t="s">
        <v>1389</v>
      </c>
      <c r="B191" s="263">
        <v>0.223106659438292</v>
      </c>
      <c r="C191" s="263">
        <v>0.22311510934247702</v>
      </c>
      <c r="D191" s="263">
        <v>0.12895517242644639</v>
      </c>
      <c r="E191" s="264">
        <v>36691.39999999998</v>
      </c>
      <c r="F191" s="264">
        <v>36693.036222428709</v>
      </c>
      <c r="G191" s="264">
        <v>21878.485707122549</v>
      </c>
    </row>
    <row r="192" spans="1:7" ht="18" customHeight="1"/>
    <row r="193" spans="1:7" ht="64.150000000000006" customHeight="1">
      <c r="A193" s="332" t="s">
        <v>1432</v>
      </c>
      <c r="B193" s="333"/>
      <c r="C193" s="333"/>
      <c r="D193" s="333"/>
      <c r="E193" s="333"/>
      <c r="F193" s="333"/>
      <c r="G193" s="334"/>
    </row>
    <row r="194" spans="1:7">
      <c r="A194" s="275"/>
      <c r="B194" s="267"/>
      <c r="C194" s="267"/>
      <c r="D194" s="267"/>
      <c r="E194" s="267"/>
      <c r="F194" s="267"/>
      <c r="G194" s="267"/>
    </row>
    <row r="195" spans="1:7" ht="25.5">
      <c r="A195" s="268" t="s">
        <v>1392</v>
      </c>
      <c r="B195" s="290" t="s">
        <v>1393</v>
      </c>
      <c r="C195" s="290"/>
      <c r="D195" s="268" t="s">
        <v>1394</v>
      </c>
      <c r="E195" s="290" t="s">
        <v>1395</v>
      </c>
      <c r="F195" s="290"/>
    </row>
    <row r="196" spans="1:7" ht="135">
      <c r="A196" s="272" t="s">
        <v>1433</v>
      </c>
      <c r="B196" s="335"/>
      <c r="C196" s="335"/>
      <c r="D196" s="272" t="s">
        <v>1434</v>
      </c>
      <c r="E196" s="283"/>
      <c r="F196" s="283"/>
    </row>
    <row r="197" spans="1:7" ht="18" customHeight="1">
      <c r="A197" s="283" t="s">
        <v>1398</v>
      </c>
      <c r="B197" s="283"/>
      <c r="C197" s="283"/>
      <c r="D197" s="283"/>
      <c r="E197" s="283"/>
      <c r="F197" s="283"/>
    </row>
    <row r="198" spans="1:7" ht="18" customHeight="1">
      <c r="A198" s="274"/>
      <c r="B198" s="274"/>
      <c r="C198" s="274"/>
      <c r="D198" s="274"/>
      <c r="E198" s="274"/>
      <c r="F198" s="274"/>
    </row>
    <row r="199" spans="1:7" ht="18" customHeight="1">
      <c r="A199" s="302" t="s">
        <v>20</v>
      </c>
      <c r="B199" s="303"/>
      <c r="C199" s="303"/>
      <c r="D199" s="303"/>
      <c r="E199" s="303"/>
      <c r="F199" s="303"/>
      <c r="G199" s="304"/>
    </row>
    <row r="200" spans="1:7" ht="10.9" customHeight="1"/>
    <row r="201" spans="1:7" ht="18" customHeight="1">
      <c r="A201" s="261"/>
      <c r="B201" s="261"/>
      <c r="C201" s="261"/>
      <c r="D201" s="261"/>
      <c r="E201" s="323" t="s">
        <v>1372</v>
      </c>
      <c r="F201" s="323"/>
      <c r="G201" s="323"/>
    </row>
    <row r="202" spans="1:7" ht="18" customHeight="1">
      <c r="A202" s="308" t="s">
        <v>1373</v>
      </c>
      <c r="B202" s="309" t="s">
        <v>1374</v>
      </c>
      <c r="C202" s="309" t="s">
        <v>1375</v>
      </c>
      <c r="D202" s="309" t="s">
        <v>1376</v>
      </c>
      <c r="E202" s="309" t="s">
        <v>1377</v>
      </c>
      <c r="F202" s="309" t="s">
        <v>1378</v>
      </c>
      <c r="G202" s="309" t="s">
        <v>1379</v>
      </c>
    </row>
    <row r="203" spans="1:7" ht="36.75" customHeight="1">
      <c r="A203" s="308"/>
      <c r="B203" s="310"/>
      <c r="C203" s="310"/>
      <c r="D203" s="310"/>
      <c r="E203" s="310"/>
      <c r="F203" s="310"/>
      <c r="G203" s="310"/>
    </row>
    <row r="204" spans="1:7" ht="18" customHeight="1">
      <c r="A204" s="284" t="s">
        <v>1435</v>
      </c>
      <c r="B204" s="285"/>
      <c r="C204" s="285"/>
      <c r="D204" s="285"/>
      <c r="E204" s="285"/>
      <c r="F204" s="285"/>
      <c r="G204" s="286"/>
    </row>
    <row r="205" spans="1:7" ht="18" customHeight="1">
      <c r="A205" s="265" t="s">
        <v>1386</v>
      </c>
      <c r="B205" s="263">
        <v>-2.0078708537466516E-3</v>
      </c>
      <c r="C205" s="263">
        <v>1.5399247633472557E-2</v>
      </c>
      <c r="D205" s="263">
        <v>-4.2563177361641946E-3</v>
      </c>
      <c r="E205" s="264">
        <v>9979.9212914625332</v>
      </c>
      <c r="F205" s="264">
        <v>10153.992476334726</v>
      </c>
      <c r="G205" s="264">
        <v>9957.4368226383576</v>
      </c>
    </row>
    <row r="206" spans="1:7" ht="18" customHeight="1">
      <c r="A206" s="265" t="s">
        <v>1387</v>
      </c>
      <c r="B206" s="263">
        <v>8.9747164079798436E-2</v>
      </c>
      <c r="C206" s="263">
        <v>0.1023031063761104</v>
      </c>
      <c r="D206" s="263">
        <v>8.5640287549006322E-2</v>
      </c>
      <c r="E206" s="264">
        <v>12944.327871779989</v>
      </c>
      <c r="F206" s="264">
        <v>13397.352586148685</v>
      </c>
      <c r="G206" s="264">
        <v>12798.398363497188</v>
      </c>
    </row>
    <row r="207" spans="1:7" ht="18" customHeight="1">
      <c r="A207" s="265" t="s">
        <v>1388</v>
      </c>
      <c r="B207" s="263">
        <v>8.9625193852605367E-2</v>
      </c>
      <c r="C207" s="263">
        <v>0.10920847725008964</v>
      </c>
      <c r="D207" s="263">
        <v>0.10394961114686452</v>
      </c>
      <c r="E207" s="264">
        <v>15367.030016076886</v>
      </c>
      <c r="F207" s="264">
        <v>16800.126346354547</v>
      </c>
      <c r="G207" s="264">
        <v>16405.20238748689</v>
      </c>
    </row>
    <row r="208" spans="1:7" ht="18" customHeight="1">
      <c r="A208" s="265" t="s">
        <v>1389</v>
      </c>
      <c r="B208" s="263">
        <v>0.10387063060857193</v>
      </c>
      <c r="C208" s="263">
        <v>0.12756696349775898</v>
      </c>
      <c r="D208" s="263">
        <v>0.12107947907173999</v>
      </c>
      <c r="E208" s="264">
        <v>17396.399999999998</v>
      </c>
      <c r="F208" s="264">
        <v>19594.76126934632</v>
      </c>
      <c r="G208" s="264">
        <v>18971.420367730752</v>
      </c>
    </row>
    <row r="209" spans="1:7" ht="18" customHeight="1">
      <c r="A209" s="284" t="s">
        <v>1436</v>
      </c>
      <c r="B209" s="285"/>
      <c r="C209" s="285"/>
      <c r="D209" s="285"/>
      <c r="E209" s="285"/>
      <c r="F209" s="285"/>
      <c r="G209" s="286"/>
    </row>
    <row r="210" spans="1:7" ht="18" customHeight="1">
      <c r="A210" s="265" t="s">
        <v>1386</v>
      </c>
      <c r="B210" s="263">
        <v>1.5869287187116665E-2</v>
      </c>
      <c r="C210" s="263">
        <v>1.5399247633472557E-2</v>
      </c>
      <c r="D210" s="263">
        <v>-4.2563177361641946E-3</v>
      </c>
      <c r="E210" s="264">
        <v>10158.692871871166</v>
      </c>
      <c r="F210" s="264">
        <v>10153.992476334726</v>
      </c>
      <c r="G210" s="264">
        <v>9957.4368226383576</v>
      </c>
    </row>
    <row r="211" spans="1:7" ht="18" customHeight="1">
      <c r="A211" s="265" t="s">
        <v>1387</v>
      </c>
      <c r="B211" s="263">
        <v>0.1100515104628994</v>
      </c>
      <c r="C211" s="263">
        <v>0.1023031063761104</v>
      </c>
      <c r="D211" s="263">
        <v>8.5640287549006322E-2</v>
      </c>
      <c r="E211" s="264">
        <v>13682.127213797077</v>
      </c>
      <c r="F211" s="264">
        <v>13397.352586148685</v>
      </c>
      <c r="G211" s="264">
        <v>12798.398363497188</v>
      </c>
    </row>
    <row r="212" spans="1:7" ht="18" customHeight="1">
      <c r="A212" s="265" t="s">
        <v>1388</v>
      </c>
      <c r="B212" s="263">
        <v>0.11113427700679002</v>
      </c>
      <c r="C212" s="263">
        <v>0.10920847725008964</v>
      </c>
      <c r="D212" s="263">
        <v>0.10394961114686452</v>
      </c>
      <c r="E212" s="264">
        <v>16946.636013724168</v>
      </c>
      <c r="F212" s="264">
        <v>16800.126346354547</v>
      </c>
      <c r="G212" s="264">
        <v>16405.20238748689</v>
      </c>
    </row>
    <row r="213" spans="1:7" ht="18" customHeight="1">
      <c r="A213" s="265" t="s">
        <v>1389</v>
      </c>
      <c r="B213" s="263">
        <v>0.12618410305053152</v>
      </c>
      <c r="C213" s="263">
        <v>0.12756696349775898</v>
      </c>
      <c r="D213" s="263">
        <v>0.12107947907173999</v>
      </c>
      <c r="E213" s="264">
        <v>19460.5</v>
      </c>
      <c r="F213" s="264">
        <v>19594.76126934632</v>
      </c>
      <c r="G213" s="264">
        <v>18971.420367730752</v>
      </c>
    </row>
    <row r="214" spans="1:7" ht="10.15" customHeight="1"/>
    <row r="215" spans="1:7" ht="66" customHeight="1">
      <c r="A215" s="332" t="s">
        <v>1437</v>
      </c>
      <c r="B215" s="333"/>
      <c r="C215" s="333"/>
      <c r="D215" s="333"/>
      <c r="E215" s="333"/>
      <c r="F215" s="333"/>
      <c r="G215" s="334"/>
    </row>
    <row r="216" spans="1:7">
      <c r="A216" s="267"/>
      <c r="B216" s="267"/>
      <c r="C216" s="267"/>
      <c r="D216" s="267"/>
      <c r="E216" s="267"/>
      <c r="F216" s="267"/>
      <c r="G216" s="267"/>
    </row>
    <row r="217" spans="1:7" ht="25.5">
      <c r="A217" s="268" t="s">
        <v>1392</v>
      </c>
      <c r="B217" s="290" t="s">
        <v>1393</v>
      </c>
      <c r="C217" s="290"/>
      <c r="D217" s="268" t="s">
        <v>1394</v>
      </c>
      <c r="E217" s="290" t="s">
        <v>1395</v>
      </c>
      <c r="F217" s="290"/>
    </row>
    <row r="218" spans="1:7" ht="109.15" customHeight="1">
      <c r="A218" s="272" t="s">
        <v>1438</v>
      </c>
      <c r="B218" s="291"/>
      <c r="C218" s="291"/>
      <c r="D218" s="272" t="s">
        <v>1439</v>
      </c>
      <c r="E218" s="283"/>
      <c r="F218" s="283"/>
    </row>
    <row r="219" spans="1:7">
      <c r="A219" s="283" t="s">
        <v>1398</v>
      </c>
      <c r="B219" s="283"/>
      <c r="C219" s="283"/>
      <c r="D219" s="283"/>
      <c r="E219" s="283"/>
      <c r="F219" s="283"/>
    </row>
    <row r="220" spans="1:7">
      <c r="A220" s="274"/>
      <c r="B220" s="274"/>
      <c r="C220" s="274"/>
      <c r="D220" s="274"/>
      <c r="E220" s="274"/>
      <c r="F220" s="274"/>
    </row>
    <row r="221" spans="1:7" ht="24.95" customHeight="1">
      <c r="A221" s="302" t="s">
        <v>30</v>
      </c>
      <c r="B221" s="303"/>
      <c r="C221" s="303"/>
      <c r="D221" s="303"/>
      <c r="E221" s="303"/>
      <c r="F221" s="303"/>
      <c r="G221" s="304"/>
    </row>
    <row r="222" spans="1:7" ht="18" customHeight="1"/>
    <row r="223" spans="1:7" ht="18" customHeight="1">
      <c r="A223" s="261"/>
      <c r="B223" s="261"/>
      <c r="C223" s="261"/>
      <c r="D223" s="261"/>
      <c r="E223" s="323" t="s">
        <v>1372</v>
      </c>
      <c r="F223" s="323"/>
      <c r="G223" s="323"/>
    </row>
    <row r="224" spans="1:7" ht="18" customHeight="1">
      <c r="A224" s="308" t="s">
        <v>1373</v>
      </c>
      <c r="B224" s="309" t="s">
        <v>1374</v>
      </c>
      <c r="C224" s="309" t="s">
        <v>1375</v>
      </c>
      <c r="D224" s="309" t="s">
        <v>1376</v>
      </c>
      <c r="E224" s="309" t="s">
        <v>1377</v>
      </c>
      <c r="F224" s="309" t="s">
        <v>1378</v>
      </c>
      <c r="G224" s="309" t="s">
        <v>1379</v>
      </c>
    </row>
    <row r="225" spans="1:7" ht="36.75" customHeight="1">
      <c r="A225" s="308"/>
      <c r="B225" s="310"/>
      <c r="C225" s="310"/>
      <c r="D225" s="310"/>
      <c r="E225" s="310"/>
      <c r="F225" s="310"/>
      <c r="G225" s="310"/>
    </row>
    <row r="226" spans="1:7" ht="18" customHeight="1">
      <c r="A226" s="284" t="s">
        <v>1440</v>
      </c>
      <c r="B226" s="285"/>
      <c r="C226" s="285"/>
      <c r="D226" s="285"/>
      <c r="E226" s="285"/>
      <c r="F226" s="285"/>
      <c r="G226" s="286"/>
    </row>
    <row r="227" spans="1:7" ht="18" customHeight="1">
      <c r="A227" s="265" t="s">
        <v>1386</v>
      </c>
      <c r="B227" s="263">
        <v>0.10955984022123211</v>
      </c>
      <c r="C227" s="263">
        <v>9.0089086489993697E-2</v>
      </c>
      <c r="D227" s="263">
        <v>-4.2563177361641946E-3</v>
      </c>
      <c r="E227" s="264">
        <v>11095.598402212321</v>
      </c>
      <c r="F227" s="264">
        <v>10900.890864899937</v>
      </c>
      <c r="G227" s="264">
        <v>9957.4368226383576</v>
      </c>
    </row>
    <row r="228" spans="1:7" ht="18" customHeight="1">
      <c r="A228" s="265" t="s">
        <v>1387</v>
      </c>
      <c r="B228" s="263">
        <v>0.20052143445677917</v>
      </c>
      <c r="C228" s="263">
        <v>0.18526270540928658</v>
      </c>
      <c r="D228" s="263">
        <v>8.5640287549006322E-2</v>
      </c>
      <c r="E228" s="264">
        <v>17311.201330317148</v>
      </c>
      <c r="F228" s="264">
        <v>16658.891135612739</v>
      </c>
      <c r="G228" s="264">
        <v>12798.398363497188</v>
      </c>
    </row>
    <row r="229" spans="1:7" ht="18" customHeight="1">
      <c r="A229" s="265" t="s">
        <v>1388</v>
      </c>
      <c r="B229" s="263">
        <v>0.15061442960850524</v>
      </c>
      <c r="C229" s="263">
        <v>0.17909122204873018</v>
      </c>
      <c r="D229" s="263">
        <v>0.10394961114686452</v>
      </c>
      <c r="E229" s="264">
        <v>20182.870916188534</v>
      </c>
      <c r="F229" s="264">
        <v>22810.198864425776</v>
      </c>
      <c r="G229" s="264">
        <v>16405.20238748689</v>
      </c>
    </row>
    <row r="230" spans="1:7" ht="18" customHeight="1">
      <c r="A230" s="265" t="s">
        <v>1389</v>
      </c>
      <c r="B230" s="263">
        <v>0.16753727145243436</v>
      </c>
      <c r="C230" s="263">
        <v>0.1968467025868279</v>
      </c>
      <c r="D230" s="263">
        <v>0.10821817994345162</v>
      </c>
      <c r="E230" s="264">
        <v>23110.799999999992</v>
      </c>
      <c r="F230" s="264">
        <v>26427.097175745494</v>
      </c>
      <c r="G230" s="264">
        <v>17431.840474438348</v>
      </c>
    </row>
    <row r="231" spans="1:7" ht="18" customHeight="1">
      <c r="A231" s="284" t="s">
        <v>1441</v>
      </c>
      <c r="B231" s="285"/>
      <c r="C231" s="285"/>
      <c r="D231" s="285"/>
      <c r="E231" s="285"/>
      <c r="F231" s="285"/>
      <c r="G231" s="286"/>
    </row>
    <row r="232" spans="1:7" ht="18" customHeight="1">
      <c r="A232" s="265" t="s">
        <v>1386</v>
      </c>
      <c r="B232" s="263">
        <v>0.12726058747820113</v>
      </c>
      <c r="C232" s="263">
        <v>9.0089086489993697E-2</v>
      </c>
      <c r="D232" s="263">
        <v>-4.2563177361641946E-3</v>
      </c>
      <c r="E232" s="264">
        <v>11272.605874782012</v>
      </c>
      <c r="F232" s="264">
        <v>10900.890864899937</v>
      </c>
      <c r="G232" s="264">
        <v>9957.4368226383576</v>
      </c>
    </row>
    <row r="233" spans="1:7" ht="18" customHeight="1">
      <c r="A233" s="265" t="s">
        <v>1387</v>
      </c>
      <c r="B233" s="263">
        <v>0.2212207279722771</v>
      </c>
      <c r="C233" s="263">
        <v>0.18526270540928658</v>
      </c>
      <c r="D233" s="263">
        <v>8.5640287549006322E-2</v>
      </c>
      <c r="E233" s="264">
        <v>18223.017546849591</v>
      </c>
      <c r="F233" s="264">
        <v>16658.891135612739</v>
      </c>
      <c r="G233" s="264">
        <v>12798.398363497188</v>
      </c>
    </row>
    <row r="234" spans="1:7" ht="18" customHeight="1">
      <c r="A234" s="265" t="s">
        <v>1388</v>
      </c>
      <c r="B234" s="263">
        <v>0.17271609367142982</v>
      </c>
      <c r="C234" s="263">
        <v>0.17909122204873018</v>
      </c>
      <c r="D234" s="263">
        <v>0.10394961114686452</v>
      </c>
      <c r="E234" s="264">
        <v>22199.51902282047</v>
      </c>
      <c r="F234" s="264">
        <v>22810.198864425776</v>
      </c>
      <c r="G234" s="264">
        <v>16405.20238748689</v>
      </c>
    </row>
    <row r="235" spans="1:7" ht="18" customHeight="1">
      <c r="A235" s="265" t="s">
        <v>1389</v>
      </c>
      <c r="B235" s="263">
        <v>0.19036451978287117</v>
      </c>
      <c r="C235" s="263">
        <v>0.1968467025868279</v>
      </c>
      <c r="D235" s="263">
        <v>0.10821817994345162</v>
      </c>
      <c r="E235" s="264">
        <v>25662.19999999999</v>
      </c>
      <c r="F235" s="264">
        <v>26427.097175745494</v>
      </c>
      <c r="G235" s="264">
        <v>17431.840474438348</v>
      </c>
    </row>
    <row r="236" spans="1:7" ht="18" customHeight="1"/>
    <row r="237" spans="1:7" ht="72" customHeight="1">
      <c r="A237" s="332" t="s">
        <v>1442</v>
      </c>
      <c r="B237" s="333"/>
      <c r="C237" s="333"/>
      <c r="D237" s="333"/>
      <c r="E237" s="333"/>
      <c r="F237" s="333"/>
      <c r="G237" s="334"/>
    </row>
    <row r="238" spans="1:7">
      <c r="A238" s="267"/>
      <c r="B238" s="267"/>
      <c r="C238" s="267"/>
      <c r="D238" s="267"/>
      <c r="E238" s="267"/>
      <c r="F238" s="267"/>
      <c r="G238" s="267"/>
    </row>
    <row r="239" spans="1:7" ht="25.5">
      <c r="A239" s="268" t="s">
        <v>1392</v>
      </c>
      <c r="B239" s="290" t="s">
        <v>1393</v>
      </c>
      <c r="C239" s="290"/>
      <c r="D239" s="268" t="s">
        <v>1394</v>
      </c>
      <c r="E239" s="290" t="s">
        <v>1395</v>
      </c>
      <c r="F239" s="290"/>
    </row>
    <row r="240" spans="1:7" ht="139.9" customHeight="1">
      <c r="A240" s="272" t="s">
        <v>1443</v>
      </c>
      <c r="B240" s="291"/>
      <c r="C240" s="291"/>
      <c r="D240" s="272" t="s">
        <v>1444</v>
      </c>
      <c r="E240" s="283"/>
      <c r="F240" s="283"/>
    </row>
    <row r="241" spans="1:7" ht="18" customHeight="1">
      <c r="A241" s="283" t="s">
        <v>1398</v>
      </c>
      <c r="B241" s="283"/>
      <c r="C241" s="283"/>
      <c r="D241" s="283"/>
      <c r="E241" s="283"/>
      <c r="F241" s="283"/>
    </row>
    <row r="242" spans="1:7" ht="25.5" customHeight="1">
      <c r="A242" s="302" t="s">
        <v>1246</v>
      </c>
      <c r="B242" s="303"/>
      <c r="C242" s="303"/>
      <c r="D242" s="303"/>
      <c r="E242" s="303"/>
      <c r="F242" s="303"/>
      <c r="G242" s="304"/>
    </row>
    <row r="243" spans="1:7" ht="18" customHeight="1"/>
    <row r="244" spans="1:7" ht="18" customHeight="1">
      <c r="A244" s="261"/>
      <c r="B244" s="261"/>
      <c r="C244" s="261"/>
      <c r="D244" s="261"/>
      <c r="E244" s="323" t="s">
        <v>1372</v>
      </c>
      <c r="F244" s="323"/>
      <c r="G244" s="323"/>
    </row>
    <row r="245" spans="1:7" ht="18" customHeight="1">
      <c r="A245" s="308" t="s">
        <v>1373</v>
      </c>
      <c r="B245" s="309" t="s">
        <v>1374</v>
      </c>
      <c r="C245" s="309" t="s">
        <v>1375</v>
      </c>
      <c r="D245" s="309" t="s">
        <v>1376</v>
      </c>
      <c r="E245" s="309" t="s">
        <v>1377</v>
      </c>
      <c r="F245" s="309" t="s">
        <v>1378</v>
      </c>
      <c r="G245" s="309" t="s">
        <v>1379</v>
      </c>
    </row>
    <row r="246" spans="1:7" ht="34.5" customHeight="1">
      <c r="A246" s="308"/>
      <c r="B246" s="310"/>
      <c r="C246" s="310"/>
      <c r="D246" s="310"/>
      <c r="E246" s="310"/>
      <c r="F246" s="310"/>
      <c r="G246" s="310"/>
    </row>
    <row r="247" spans="1:7" ht="18" customHeight="1">
      <c r="A247" s="284" t="s">
        <v>1445</v>
      </c>
      <c r="B247" s="285"/>
      <c r="C247" s="285"/>
      <c r="D247" s="285"/>
      <c r="E247" s="285"/>
      <c r="F247" s="285"/>
      <c r="G247" s="286"/>
    </row>
    <row r="248" spans="1:7" ht="18" customHeight="1">
      <c r="A248" s="262" t="s">
        <v>1381</v>
      </c>
      <c r="B248" s="263">
        <v>6.3708603881995937E-2</v>
      </c>
      <c r="C248" s="263">
        <v>6.8162442264466813E-2</v>
      </c>
      <c r="D248" s="263">
        <v>5.4838326893290122E-2</v>
      </c>
      <c r="E248" s="264">
        <v>10012.218088415726</v>
      </c>
      <c r="F248" s="264">
        <v>10013.072249201405</v>
      </c>
      <c r="G248" s="264">
        <v>10010.516939404193</v>
      </c>
    </row>
    <row r="249" spans="1:7" ht="18" customHeight="1">
      <c r="A249" s="262" t="s">
        <v>1382</v>
      </c>
      <c r="B249" s="263">
        <v>6.595946391895928E-2</v>
      </c>
      <c r="C249" s="263">
        <v>6.6930529439978015E-2</v>
      </c>
      <c r="D249" s="263">
        <v>3.4783451798559906E-2</v>
      </c>
      <c r="E249" s="264">
        <v>10027.106629007791</v>
      </c>
      <c r="F249" s="264">
        <v>10027.505697030128</v>
      </c>
      <c r="G249" s="264">
        <v>10014.294569232285</v>
      </c>
    </row>
    <row r="250" spans="1:7" ht="18" customHeight="1">
      <c r="A250" s="265" t="s">
        <v>1383</v>
      </c>
      <c r="B250" s="263">
        <v>5.2208100599354372E-2</v>
      </c>
      <c r="C250" s="263">
        <v>5.9039377023744892E-2</v>
      </c>
      <c r="D250" s="263">
        <v>3.3052854520905839E-2</v>
      </c>
      <c r="E250" s="264">
        <v>10044.341126536438</v>
      </c>
      <c r="F250" s="264">
        <v>10050.143032540715</v>
      </c>
      <c r="G250" s="264">
        <v>10028.072287401317</v>
      </c>
    </row>
    <row r="251" spans="1:7" ht="18" customHeight="1">
      <c r="A251" s="265" t="s">
        <v>1384</v>
      </c>
      <c r="B251" s="263">
        <v>5.9532203385202861E-2</v>
      </c>
      <c r="C251" s="263">
        <v>6.4441219920399334E-2</v>
      </c>
      <c r="D251" s="263">
        <v>4.6495444713313724E-2</v>
      </c>
      <c r="E251" s="264">
        <v>10150.053772916128</v>
      </c>
      <c r="F251" s="264">
        <v>10162.427184456898</v>
      </c>
      <c r="G251" s="264">
        <v>10117.193997633558</v>
      </c>
    </row>
    <row r="252" spans="1:7" ht="18" customHeight="1">
      <c r="A252" s="265" t="s">
        <v>1385</v>
      </c>
      <c r="B252" s="263">
        <v>6.1269275346780977E-2</v>
      </c>
      <c r="C252" s="263">
        <v>6.8244968971817838E-2</v>
      </c>
      <c r="D252" s="263">
        <v>4.476934206232655E-2</v>
      </c>
      <c r="E252" s="264">
        <v>10305.507071592168</v>
      </c>
      <c r="F252" s="264">
        <v>10340.289982270435</v>
      </c>
      <c r="G252" s="264">
        <v>10223.233431653245</v>
      </c>
    </row>
    <row r="253" spans="1:7" ht="18" customHeight="1">
      <c r="A253" s="265" t="s">
        <v>1386</v>
      </c>
      <c r="B253" s="263">
        <v>5.5987171688248738E-2</v>
      </c>
      <c r="C253" s="263">
        <v>6.2957599377206241E-2</v>
      </c>
      <c r="D253" s="263">
        <v>4.2064499267132183E-2</v>
      </c>
      <c r="E253" s="264">
        <v>10559.871716882488</v>
      </c>
      <c r="F253" s="264">
        <v>10629.575993772063</v>
      </c>
      <c r="G253" s="264">
        <v>10420.644992671321</v>
      </c>
    </row>
    <row r="254" spans="1:7" ht="18" customHeight="1">
      <c r="A254" s="265" t="s">
        <v>1387</v>
      </c>
      <c r="B254" s="263">
        <v>6.2542423491792842E-2</v>
      </c>
      <c r="C254" s="263">
        <v>7.1068392298508476E-2</v>
      </c>
      <c r="D254" s="263">
        <v>6.3166624086824497E-2</v>
      </c>
      <c r="E254" s="264">
        <v>11998.059690700478</v>
      </c>
      <c r="F254" s="264">
        <v>12289.47416107318</v>
      </c>
      <c r="G254" s="264">
        <v>12019.236574924185</v>
      </c>
    </row>
    <row r="255" spans="1:7" ht="18" customHeight="1">
      <c r="A255" s="265" t="s">
        <v>1388</v>
      </c>
      <c r="B255" s="263">
        <v>5.4417373117541912E-2</v>
      </c>
      <c r="C255" s="263">
        <v>6.4476214597612325E-2</v>
      </c>
      <c r="D255" s="263">
        <v>5.66928748267157E-2</v>
      </c>
      <c r="E255" s="264">
        <v>13037.336079345641</v>
      </c>
      <c r="F255" s="264">
        <v>13671.888211665206</v>
      </c>
      <c r="G255" s="264">
        <v>13178.777365556512</v>
      </c>
    </row>
    <row r="256" spans="1:7" ht="18" customHeight="1">
      <c r="A256" s="265" t="s">
        <v>1389</v>
      </c>
      <c r="B256" s="263">
        <v>5.3258620490716835E-2</v>
      </c>
      <c r="C256" s="263">
        <v>6.3304206878308955E-2</v>
      </c>
      <c r="D256" s="263">
        <v>5.5964044066123986E-2</v>
      </c>
      <c r="E256" s="264">
        <v>13125.269000000006</v>
      </c>
      <c r="F256" s="264">
        <v>13794.776931308461</v>
      </c>
      <c r="G256" s="264">
        <v>13302.931692011005</v>
      </c>
    </row>
    <row r="257" spans="1:8" ht="18" customHeight="1">
      <c r="A257" s="284" t="s">
        <v>1446</v>
      </c>
      <c r="B257" s="285"/>
      <c r="C257" s="285"/>
      <c r="D257" s="285"/>
      <c r="E257" s="285"/>
      <c r="F257" s="285"/>
      <c r="G257" s="286"/>
    </row>
    <row r="258" spans="1:8" ht="18" customHeight="1">
      <c r="A258" s="262" t="s">
        <v>1381</v>
      </c>
      <c r="B258" s="263">
        <v>7.0724056186384859E-2</v>
      </c>
      <c r="C258" s="263">
        <v>6.8162442264466813E-2</v>
      </c>
      <c r="D258" s="263">
        <v>5.4838326893290122E-2</v>
      </c>
      <c r="E258" s="264">
        <v>10013.563517624787</v>
      </c>
      <c r="F258" s="264">
        <v>10013.072249201405</v>
      </c>
      <c r="G258" s="264">
        <v>10010.516939404193</v>
      </c>
    </row>
    <row r="259" spans="1:8" ht="18" customHeight="1">
      <c r="A259" s="262" t="s">
        <v>1382</v>
      </c>
      <c r="B259" s="263">
        <v>7.2986473955132095E-2</v>
      </c>
      <c r="C259" s="263">
        <v>6.6930529439978015E-2</v>
      </c>
      <c r="D259" s="263">
        <v>3.4783451798559906E-2</v>
      </c>
      <c r="E259" s="264">
        <v>10029.994441351424</v>
      </c>
      <c r="F259" s="264">
        <v>10027.505697030128</v>
      </c>
      <c r="G259" s="264">
        <v>10014.294569232285</v>
      </c>
    </row>
    <row r="260" spans="1:8" ht="18" customHeight="1">
      <c r="A260" s="265" t="s">
        <v>1383</v>
      </c>
      <c r="B260" s="263">
        <v>5.9247733703920752E-2</v>
      </c>
      <c r="C260" s="263">
        <v>5.9039377023744892E-2</v>
      </c>
      <c r="D260" s="263">
        <v>3.3052854520905839E-2</v>
      </c>
      <c r="E260" s="264">
        <v>10050.319993008809</v>
      </c>
      <c r="F260" s="264">
        <v>10050.143032540715</v>
      </c>
      <c r="G260" s="264">
        <v>10028.072287401317</v>
      </c>
    </row>
    <row r="261" spans="1:8" ht="18" customHeight="1">
      <c r="A261" s="265" t="s">
        <v>1384</v>
      </c>
      <c r="B261" s="263">
        <v>6.6625149701495162E-2</v>
      </c>
      <c r="C261" s="263">
        <v>6.4441219920399334E-2</v>
      </c>
      <c r="D261" s="263">
        <v>4.6495444713313724E-2</v>
      </c>
      <c r="E261" s="264">
        <v>10167.931884179112</v>
      </c>
      <c r="F261" s="264">
        <v>10162.427184456898</v>
      </c>
      <c r="G261" s="264">
        <v>10117.193997633558</v>
      </c>
    </row>
    <row r="262" spans="1:8" ht="18" customHeight="1">
      <c r="A262" s="265" t="s">
        <v>1385</v>
      </c>
      <c r="B262" s="263">
        <v>6.8795611903682011E-2</v>
      </c>
      <c r="C262" s="263">
        <v>6.8244968971817838E-2</v>
      </c>
      <c r="D262" s="263">
        <v>4.476934206232655E-2</v>
      </c>
      <c r="E262" s="264">
        <v>10343.035653875893</v>
      </c>
      <c r="F262" s="264">
        <v>10340.289982270435</v>
      </c>
      <c r="G262" s="264">
        <v>10223.233431653245</v>
      </c>
    </row>
    <row r="263" spans="1:8" ht="18" customHeight="1">
      <c r="A263" s="265" t="s">
        <v>1386</v>
      </c>
      <c r="B263" s="263">
        <v>6.3999569961767255E-2</v>
      </c>
      <c r="C263" s="263">
        <v>6.2957599377206241E-2</v>
      </c>
      <c r="D263" s="263">
        <v>4.2064499267132183E-2</v>
      </c>
      <c r="E263" s="264">
        <v>10639.995699617673</v>
      </c>
      <c r="F263" s="264">
        <v>10629.575993772063</v>
      </c>
      <c r="G263" s="264">
        <v>10420.644992671321</v>
      </c>
    </row>
    <row r="264" spans="1:8" ht="18" customHeight="1">
      <c r="A264" s="265" t="s">
        <v>1387</v>
      </c>
      <c r="B264" s="263">
        <v>7.0929103770294599E-2</v>
      </c>
      <c r="C264" s="263">
        <v>7.1068392298508476E-2</v>
      </c>
      <c r="D264" s="263">
        <v>6.3166624086824497E-2</v>
      </c>
      <c r="E264" s="264">
        <v>12284.675803817687</v>
      </c>
      <c r="F264" s="264">
        <v>12289.47416107318</v>
      </c>
      <c r="G264" s="264">
        <v>12019.236574924185</v>
      </c>
    </row>
    <row r="265" spans="1:8" ht="18" customHeight="1">
      <c r="A265" s="265" t="s">
        <v>1388</v>
      </c>
      <c r="B265" s="263">
        <v>6.3009279578666977E-2</v>
      </c>
      <c r="C265" s="263">
        <v>6.4476214597612325E-2</v>
      </c>
      <c r="D265" s="263">
        <v>5.66928748267157E-2</v>
      </c>
      <c r="E265" s="264">
        <v>13577.840015297576</v>
      </c>
      <c r="F265" s="264">
        <v>13671.888211665206</v>
      </c>
      <c r="G265" s="264">
        <v>13178.777365556512</v>
      </c>
    </row>
    <row r="266" spans="1:8" ht="18" customHeight="1">
      <c r="A266" s="265" t="s">
        <v>1389</v>
      </c>
      <c r="B266" s="263">
        <v>6.1864408141214966E-2</v>
      </c>
      <c r="C266" s="263">
        <v>6.3304206878308955E-2</v>
      </c>
      <c r="D266" s="263">
        <v>5.5964044066123986E-2</v>
      </c>
      <c r="E266" s="264">
        <v>13697.157999999998</v>
      </c>
      <c r="F266" s="264">
        <v>13794.776931308461</v>
      </c>
      <c r="G266" s="264">
        <v>13302.931692011005</v>
      </c>
    </row>
    <row r="267" spans="1:8" ht="12.6" customHeight="1"/>
    <row r="268" spans="1:8" ht="57" customHeight="1">
      <c r="A268" s="332" t="s">
        <v>1447</v>
      </c>
      <c r="B268" s="333"/>
      <c r="C268" s="333"/>
      <c r="D268" s="333"/>
      <c r="E268" s="333"/>
      <c r="F268" s="333"/>
      <c r="G268" s="334"/>
    </row>
    <row r="269" spans="1:8">
      <c r="A269" s="267"/>
      <c r="B269" s="267"/>
      <c r="C269" s="267"/>
      <c r="D269" s="267"/>
      <c r="E269" s="267"/>
      <c r="F269" s="267"/>
      <c r="G269" s="267"/>
    </row>
    <row r="270" spans="1:8" ht="25.5">
      <c r="A270" s="268" t="s">
        <v>1392</v>
      </c>
      <c r="B270" s="290" t="s">
        <v>1393</v>
      </c>
      <c r="C270" s="290"/>
      <c r="D270" s="268" t="s">
        <v>1394</v>
      </c>
      <c r="E270" s="290" t="s">
        <v>1395</v>
      </c>
      <c r="F270" s="290"/>
    </row>
    <row r="271" spans="1:8" ht="150">
      <c r="A271" s="272" t="s">
        <v>1448</v>
      </c>
      <c r="B271" s="317"/>
      <c r="C271" s="317"/>
      <c r="D271" s="272" t="s">
        <v>1449</v>
      </c>
      <c r="E271" s="283"/>
      <c r="F271" s="283"/>
      <c r="G271" s="301"/>
      <c r="H271" s="301"/>
    </row>
    <row r="272" spans="1:8" ht="18" customHeight="1">
      <c r="A272" s="283" t="s">
        <v>1398</v>
      </c>
      <c r="B272" s="283"/>
      <c r="C272" s="283"/>
      <c r="D272" s="283"/>
      <c r="E272" s="283"/>
      <c r="F272" s="283"/>
    </row>
    <row r="273" spans="1:7" ht="18" customHeight="1">
      <c r="A273" s="274"/>
      <c r="B273" s="274"/>
      <c r="C273" s="274"/>
      <c r="D273" s="274"/>
      <c r="E273" s="274"/>
      <c r="F273" s="274"/>
    </row>
    <row r="274" spans="1:7" ht="24.75" customHeight="1">
      <c r="A274" s="302" t="s">
        <v>39</v>
      </c>
      <c r="B274" s="303"/>
      <c r="C274" s="303"/>
      <c r="D274" s="303"/>
      <c r="E274" s="303"/>
      <c r="F274" s="303"/>
      <c r="G274" s="304"/>
    </row>
    <row r="275" spans="1:7" ht="18" customHeight="1"/>
    <row r="276" spans="1:7" ht="18" customHeight="1">
      <c r="A276" s="261"/>
      <c r="B276" s="261"/>
      <c r="C276" s="261"/>
      <c r="D276" s="261"/>
      <c r="E276" s="323" t="s">
        <v>1372</v>
      </c>
      <c r="F276" s="323"/>
      <c r="G276" s="323"/>
    </row>
    <row r="277" spans="1:7" ht="18" customHeight="1">
      <c r="A277" s="308" t="s">
        <v>1373</v>
      </c>
      <c r="B277" s="309" t="s">
        <v>1374</v>
      </c>
      <c r="C277" s="309" t="s">
        <v>1375</v>
      </c>
      <c r="D277" s="309" t="s">
        <v>1376</v>
      </c>
      <c r="E277" s="309" t="s">
        <v>1377</v>
      </c>
      <c r="F277" s="309" t="s">
        <v>1378</v>
      </c>
      <c r="G277" s="309" t="s">
        <v>1379</v>
      </c>
    </row>
    <row r="278" spans="1:7" ht="21.6" customHeight="1">
      <c r="A278" s="308"/>
      <c r="B278" s="310"/>
      <c r="C278" s="310"/>
      <c r="D278" s="310"/>
      <c r="E278" s="310"/>
      <c r="F278" s="310"/>
      <c r="G278" s="310"/>
    </row>
    <row r="279" spans="1:7" ht="18" customHeight="1">
      <c r="A279" s="284" t="s">
        <v>1450</v>
      </c>
      <c r="B279" s="285"/>
      <c r="C279" s="285"/>
      <c r="D279" s="285"/>
      <c r="E279" s="285"/>
      <c r="F279" s="285"/>
      <c r="G279" s="286"/>
    </row>
    <row r="280" spans="1:7" ht="18" customHeight="1">
      <c r="A280" s="265" t="s">
        <v>1386</v>
      </c>
      <c r="B280" s="263">
        <v>3.3277971442998489E-2</v>
      </c>
      <c r="C280" s="263">
        <v>3.3744440400628406E-2</v>
      </c>
      <c r="D280" s="263">
        <v>-4.2563177361641946E-3</v>
      </c>
      <c r="E280" s="264">
        <v>10332.779714429986</v>
      </c>
      <c r="F280" s="264">
        <v>10337.444404006284</v>
      </c>
      <c r="G280" s="264">
        <v>9957.4368226383576</v>
      </c>
    </row>
    <row r="281" spans="1:7" ht="18" customHeight="1">
      <c r="A281" s="265" t="s">
        <v>1387</v>
      </c>
      <c r="B281" s="263">
        <v>0.12125698651352512</v>
      </c>
      <c r="C281" s="263">
        <v>0.12290262828329612</v>
      </c>
      <c r="D281" s="263">
        <v>8.5640287549006322E-2</v>
      </c>
      <c r="E281" s="264">
        <v>14101.056896394266</v>
      </c>
      <c r="F281" s="264">
        <v>14163.292315045697</v>
      </c>
      <c r="G281" s="264">
        <v>12798.398363497188</v>
      </c>
    </row>
    <row r="282" spans="1:7" ht="18" customHeight="1">
      <c r="A282" s="265" t="s">
        <v>1388</v>
      </c>
      <c r="B282" s="263">
        <v>0.11496386441316964</v>
      </c>
      <c r="C282" s="263">
        <v>0.12528340039029162</v>
      </c>
      <c r="D282" s="263">
        <v>0.10394961114686452</v>
      </c>
      <c r="E282" s="264">
        <v>17241.018769477512</v>
      </c>
      <c r="F282" s="264">
        <v>18054.707184120016</v>
      </c>
      <c r="G282" s="264">
        <v>16405.20238748689</v>
      </c>
    </row>
    <row r="283" spans="1:7" ht="18" customHeight="1">
      <c r="A283" s="265" t="s">
        <v>1389</v>
      </c>
      <c r="B283" s="263">
        <v>0.108741820087779</v>
      </c>
      <c r="C283" s="263">
        <v>0.12429853688131609</v>
      </c>
      <c r="D283" s="263">
        <v>0.1011493648421482</v>
      </c>
      <c r="E283" s="264">
        <v>16984.3</v>
      </c>
      <c r="F283" s="264">
        <v>18243.136696873371</v>
      </c>
      <c r="G283" s="264">
        <v>16395.861056200822</v>
      </c>
    </row>
    <row r="284" spans="1:7" ht="18" customHeight="1">
      <c r="A284" s="284" t="s">
        <v>1451</v>
      </c>
      <c r="B284" s="285"/>
      <c r="C284" s="285"/>
      <c r="D284" s="285"/>
      <c r="E284" s="285"/>
      <c r="F284" s="285"/>
      <c r="G284" s="286"/>
    </row>
    <row r="285" spans="1:7" ht="18" customHeight="1">
      <c r="A285" s="265" t="s">
        <v>1386</v>
      </c>
      <c r="B285" s="263">
        <v>5.1696447058428463E-2</v>
      </c>
      <c r="C285" s="263">
        <v>3.3744440400628406E-2</v>
      </c>
      <c r="D285" s="263">
        <v>-4.2563177361641946E-3</v>
      </c>
      <c r="E285" s="264">
        <v>10516.964470584284</v>
      </c>
      <c r="F285" s="264">
        <v>10337.444404006284</v>
      </c>
      <c r="G285" s="264">
        <v>9957.4368226383576</v>
      </c>
    </row>
    <row r="286" spans="1:7" ht="18" customHeight="1">
      <c r="A286" s="265" t="s">
        <v>1387</v>
      </c>
      <c r="B286" s="263">
        <v>0.14187513151912645</v>
      </c>
      <c r="C286" s="263">
        <v>0.12290262828329612</v>
      </c>
      <c r="D286" s="263">
        <v>8.5640287549006322E-2</v>
      </c>
      <c r="E286" s="264">
        <v>14894.080725307296</v>
      </c>
      <c r="F286" s="264">
        <v>14163.292315045697</v>
      </c>
      <c r="G286" s="264">
        <v>12798.398363497188</v>
      </c>
    </row>
    <row r="287" spans="1:7" ht="18" customHeight="1">
      <c r="A287" s="265" t="s">
        <v>1388</v>
      </c>
      <c r="B287" s="263">
        <v>0.13706782737683509</v>
      </c>
      <c r="C287" s="263">
        <v>0.12528340039029162</v>
      </c>
      <c r="D287" s="263">
        <v>0.10394961114686452</v>
      </c>
      <c r="E287" s="264">
        <v>19021.183567300599</v>
      </c>
      <c r="F287" s="264">
        <v>18054.707184120016</v>
      </c>
      <c r="G287" s="264">
        <v>16405.20238748689</v>
      </c>
    </row>
    <row r="288" spans="1:7" ht="18" customHeight="1">
      <c r="A288" s="265" t="s">
        <v>1389</v>
      </c>
      <c r="B288" s="263">
        <v>0.13082946595980682</v>
      </c>
      <c r="C288" s="263">
        <v>0.12429853688131609</v>
      </c>
      <c r="D288" s="263">
        <v>0.1011493648421482</v>
      </c>
      <c r="E288" s="264">
        <v>18793.5</v>
      </c>
      <c r="F288" s="264">
        <v>18243.136696873371</v>
      </c>
      <c r="G288" s="264">
        <v>16395.861056200822</v>
      </c>
    </row>
    <row r="289" spans="1:7" ht="13.9" customHeight="1"/>
    <row r="290" spans="1:7" ht="61.15" customHeight="1">
      <c r="A290" s="332" t="s">
        <v>1452</v>
      </c>
      <c r="B290" s="333"/>
      <c r="C290" s="333"/>
      <c r="D290" s="333"/>
      <c r="E290" s="333"/>
      <c r="F290" s="333"/>
      <c r="G290" s="334"/>
    </row>
    <row r="291" spans="1:7">
      <c r="A291" s="267"/>
      <c r="B291" s="267"/>
      <c r="C291" s="267"/>
      <c r="D291" s="267"/>
      <c r="E291" s="267"/>
      <c r="F291" s="267"/>
      <c r="G291" s="267"/>
    </row>
    <row r="292" spans="1:7" ht="25.5">
      <c r="A292" s="268" t="s">
        <v>1392</v>
      </c>
      <c r="B292" s="290" t="s">
        <v>1393</v>
      </c>
      <c r="C292" s="290"/>
      <c r="D292" s="268" t="s">
        <v>1394</v>
      </c>
      <c r="E292" s="290" t="s">
        <v>1395</v>
      </c>
      <c r="F292" s="290"/>
    </row>
    <row r="293" spans="1:7" ht="135">
      <c r="A293" s="272" t="s">
        <v>1453</v>
      </c>
      <c r="B293" s="291"/>
      <c r="C293" s="291"/>
      <c r="D293" s="272" t="s">
        <v>1414</v>
      </c>
      <c r="E293" s="283"/>
      <c r="F293" s="283"/>
    </row>
    <row r="294" spans="1:7" ht="18" customHeight="1">
      <c r="A294" s="283" t="s">
        <v>1398</v>
      </c>
      <c r="B294" s="283"/>
      <c r="C294" s="283"/>
      <c r="D294" s="283"/>
      <c r="E294" s="283"/>
      <c r="F294" s="283"/>
    </row>
    <row r="295" spans="1:7" ht="18" customHeight="1">
      <c r="A295" s="274"/>
      <c r="B295" s="274"/>
      <c r="C295" s="274"/>
      <c r="D295" s="274"/>
      <c r="E295" s="274"/>
      <c r="F295" s="274"/>
    </row>
    <row r="296" spans="1:7" ht="19.149999999999999" customHeight="1">
      <c r="A296" s="302" t="s">
        <v>743</v>
      </c>
      <c r="B296" s="303"/>
      <c r="C296" s="303"/>
      <c r="D296" s="303"/>
      <c r="E296" s="303"/>
      <c r="F296" s="303"/>
      <c r="G296" s="304"/>
    </row>
    <row r="297" spans="1:7" ht="13.9" customHeight="1"/>
    <row r="298" spans="1:7" ht="18" customHeight="1">
      <c r="A298" s="261"/>
      <c r="B298" s="261"/>
      <c r="C298" s="261"/>
      <c r="D298" s="261"/>
      <c r="E298" s="323" t="s">
        <v>1372</v>
      </c>
      <c r="F298" s="323"/>
      <c r="G298" s="323"/>
    </row>
    <row r="299" spans="1:7" ht="18" customHeight="1">
      <c r="A299" s="308" t="s">
        <v>1373</v>
      </c>
      <c r="B299" s="309" t="s">
        <v>1374</v>
      </c>
      <c r="C299" s="309" t="s">
        <v>1375</v>
      </c>
      <c r="D299" s="309" t="s">
        <v>1376</v>
      </c>
      <c r="E299" s="309" t="s">
        <v>1377</v>
      </c>
      <c r="F299" s="309" t="s">
        <v>1378</v>
      </c>
      <c r="G299" s="309" t="s">
        <v>1379</v>
      </c>
    </row>
    <row r="300" spans="1:7" ht="33" customHeight="1">
      <c r="A300" s="308"/>
      <c r="B300" s="310"/>
      <c r="C300" s="310"/>
      <c r="D300" s="310"/>
      <c r="E300" s="310"/>
      <c r="F300" s="310"/>
      <c r="G300" s="310"/>
    </row>
    <row r="301" spans="1:7" ht="18" customHeight="1">
      <c r="A301" s="284" t="s">
        <v>1454</v>
      </c>
      <c r="B301" s="285"/>
      <c r="C301" s="285"/>
      <c r="D301" s="285"/>
      <c r="E301" s="285"/>
      <c r="F301" s="285"/>
      <c r="G301" s="286"/>
    </row>
    <row r="302" spans="1:7" ht="18" customHeight="1">
      <c r="A302" s="265" t="s">
        <v>1386</v>
      </c>
      <c r="B302" s="263">
        <v>1.7529228618629933E-2</v>
      </c>
      <c r="C302" s="263">
        <v>3.8359972926325314E-2</v>
      </c>
      <c r="D302" s="263">
        <v>2.2660261233328427E-2</v>
      </c>
      <c r="E302" s="264">
        <v>10175.292286186299</v>
      </c>
      <c r="F302" s="264">
        <v>10383.599729263253</v>
      </c>
      <c r="G302" s="264">
        <v>10226.602612333285</v>
      </c>
    </row>
    <row r="303" spans="1:7" ht="18" customHeight="1">
      <c r="A303" s="265" t="s">
        <v>1387</v>
      </c>
      <c r="B303" s="263">
        <v>5.5032453890534239E-2</v>
      </c>
      <c r="C303" s="263">
        <v>6.8792214898419468E-2</v>
      </c>
      <c r="D303" s="263">
        <v>6.7751650344054948E-2</v>
      </c>
      <c r="E303" s="264">
        <v>11745.221178088468</v>
      </c>
      <c r="F303" s="264">
        <v>12211.218572259651</v>
      </c>
      <c r="G303" s="264">
        <v>12175.554661151076</v>
      </c>
    </row>
    <row r="304" spans="1:7" ht="18" customHeight="1">
      <c r="A304" s="265" t="s">
        <v>1388</v>
      </c>
      <c r="B304" s="263">
        <v>5.0490852863306568E-2</v>
      </c>
      <c r="C304" s="263">
        <v>5.8995742094223758E-2</v>
      </c>
      <c r="D304" s="263">
        <v>5.3350622931967795E-2</v>
      </c>
      <c r="E304" s="264">
        <v>12796.128529620342</v>
      </c>
      <c r="F304" s="264">
        <v>13323.16714565198</v>
      </c>
      <c r="G304" s="264">
        <v>12971.448315772683</v>
      </c>
    </row>
    <row r="305" spans="1:8" ht="18" customHeight="1">
      <c r="A305" s="265" t="s">
        <v>1389</v>
      </c>
      <c r="B305" s="263">
        <v>5.0284924306326362E-2</v>
      </c>
      <c r="C305" s="263">
        <v>5.9095840527167542E-2</v>
      </c>
      <c r="D305" s="263">
        <v>5.2514123061490725E-2</v>
      </c>
      <c r="E305" s="264">
        <v>12811.099999999995</v>
      </c>
      <c r="F305" s="264">
        <v>13363.062393497828</v>
      </c>
      <c r="G305" s="264">
        <v>12948.988119932754</v>
      </c>
    </row>
    <row r="306" spans="1:8" ht="18" customHeight="1">
      <c r="A306" s="284" t="s">
        <v>1455</v>
      </c>
      <c r="B306" s="285"/>
      <c r="C306" s="285"/>
      <c r="D306" s="285"/>
      <c r="E306" s="285"/>
      <c r="F306" s="285"/>
      <c r="G306" s="286"/>
    </row>
    <row r="307" spans="1:8" ht="18" customHeight="1">
      <c r="A307" s="265" t="s">
        <v>1386</v>
      </c>
      <c r="B307" s="263">
        <v>2.7924246920343787E-2</v>
      </c>
      <c r="C307" s="263">
        <v>3.8359972926325314E-2</v>
      </c>
      <c r="D307" s="263">
        <v>2.2660261233328427E-2</v>
      </c>
      <c r="E307" s="264">
        <v>10279.242469203438</v>
      </c>
      <c r="F307" s="264">
        <v>10383.599729263253</v>
      </c>
      <c r="G307" s="264">
        <v>10226.602612333285</v>
      </c>
    </row>
    <row r="308" spans="1:8" ht="18" customHeight="1">
      <c r="A308" s="265" t="s">
        <v>1387</v>
      </c>
      <c r="B308" s="263">
        <v>6.6028497674916142E-2</v>
      </c>
      <c r="C308" s="263">
        <v>6.8792214898419468E-2</v>
      </c>
      <c r="D308" s="263">
        <v>6.7751650344054948E-2</v>
      </c>
      <c r="E308" s="264">
        <v>12116.648878445159</v>
      </c>
      <c r="F308" s="264">
        <v>12211.218572259651</v>
      </c>
      <c r="G308" s="264">
        <v>12175.554661151076</v>
      </c>
    </row>
    <row r="309" spans="1:8" ht="18" customHeight="1">
      <c r="A309" s="265" t="s">
        <v>1388</v>
      </c>
      <c r="B309" s="263">
        <v>6.1568364097443373E-2</v>
      </c>
      <c r="C309" s="263">
        <v>5.8995742094223758E-2</v>
      </c>
      <c r="D309" s="263">
        <v>5.3350622931967795E-2</v>
      </c>
      <c r="E309" s="264">
        <v>13485.964702124269</v>
      </c>
      <c r="F309" s="264">
        <v>13323.16714565198</v>
      </c>
      <c r="G309" s="264">
        <v>12971.448315772683</v>
      </c>
    </row>
    <row r="310" spans="1:8" ht="18" customHeight="1">
      <c r="A310" s="265" t="s">
        <v>1389</v>
      </c>
      <c r="B310" s="263">
        <v>6.1387444546169956E-2</v>
      </c>
      <c r="C310" s="263">
        <v>5.9095840527167542E-2</v>
      </c>
      <c r="D310" s="263">
        <v>5.2514123061490725E-2</v>
      </c>
      <c r="E310" s="264">
        <v>13509.699999999993</v>
      </c>
      <c r="F310" s="264">
        <v>13363.062393497828</v>
      </c>
      <c r="G310" s="264">
        <v>12948.988119932754</v>
      </c>
    </row>
    <row r="311" spans="1:8" ht="18" customHeight="1"/>
    <row r="312" spans="1:8" ht="61.15" customHeight="1">
      <c r="A312" s="327" t="s">
        <v>1456</v>
      </c>
      <c r="B312" s="328"/>
      <c r="C312" s="328"/>
      <c r="D312" s="328"/>
      <c r="E312" s="328"/>
      <c r="F312" s="328"/>
      <c r="G312" s="329"/>
    </row>
    <row r="313" spans="1:8">
      <c r="A313" s="276"/>
      <c r="B313" s="276"/>
      <c r="C313" s="276"/>
      <c r="D313" s="276"/>
      <c r="E313" s="276"/>
      <c r="F313" s="276"/>
      <c r="G313" s="276"/>
    </row>
    <row r="314" spans="1:8" ht="25.5">
      <c r="A314" s="268" t="s">
        <v>1392</v>
      </c>
      <c r="B314" s="290" t="s">
        <v>1393</v>
      </c>
      <c r="C314" s="290"/>
      <c r="D314" s="268" t="s">
        <v>1394</v>
      </c>
      <c r="E314" s="290" t="s">
        <v>1395</v>
      </c>
      <c r="F314" s="290"/>
    </row>
    <row r="315" spans="1:8" ht="152.25" customHeight="1">
      <c r="A315" s="272" t="s">
        <v>1457</v>
      </c>
      <c r="B315" s="291"/>
      <c r="C315" s="291"/>
      <c r="D315" s="272" t="s">
        <v>1458</v>
      </c>
      <c r="E315" s="283"/>
      <c r="F315" s="283"/>
      <c r="G315" s="330"/>
      <c r="H315" s="331"/>
    </row>
    <row r="316" spans="1:8" ht="18" customHeight="1">
      <c r="A316" s="283" t="s">
        <v>1398</v>
      </c>
      <c r="B316" s="283"/>
      <c r="C316" s="283"/>
      <c r="D316" s="283"/>
      <c r="E316" s="283"/>
      <c r="F316" s="283"/>
    </row>
    <row r="317" spans="1:8" ht="18" customHeight="1">
      <c r="A317" s="274"/>
      <c r="B317" s="274"/>
      <c r="C317" s="274"/>
      <c r="D317" s="274"/>
      <c r="E317" s="274"/>
      <c r="F317" s="274"/>
    </row>
    <row r="318" spans="1:8" ht="17.45" customHeight="1">
      <c r="A318" s="302" t="s">
        <v>1459</v>
      </c>
      <c r="B318" s="303"/>
      <c r="C318" s="303"/>
      <c r="D318" s="303"/>
      <c r="E318" s="303"/>
      <c r="F318" s="303"/>
      <c r="G318" s="304"/>
    </row>
    <row r="319" spans="1:8" ht="13.15" customHeight="1"/>
    <row r="320" spans="1:8" ht="18" customHeight="1">
      <c r="A320" s="261"/>
      <c r="B320" s="261"/>
      <c r="C320" s="261"/>
      <c r="D320" s="261"/>
      <c r="E320" s="323" t="s">
        <v>1372</v>
      </c>
      <c r="F320" s="323"/>
      <c r="G320" s="323"/>
    </row>
    <row r="321" spans="1:7" ht="18" customHeight="1">
      <c r="A321" s="308" t="s">
        <v>1373</v>
      </c>
      <c r="B321" s="309" t="s">
        <v>1374</v>
      </c>
      <c r="C321" s="309" t="s">
        <v>1375</v>
      </c>
      <c r="D321" s="309" t="s">
        <v>1376</v>
      </c>
      <c r="E321" s="309" t="s">
        <v>1377</v>
      </c>
      <c r="F321" s="309" t="s">
        <v>1378</v>
      </c>
      <c r="G321" s="309" t="s">
        <v>1379</v>
      </c>
    </row>
    <row r="322" spans="1:7" ht="36" customHeight="1">
      <c r="A322" s="308"/>
      <c r="B322" s="310"/>
      <c r="C322" s="310"/>
      <c r="D322" s="310"/>
      <c r="E322" s="310"/>
      <c r="F322" s="310"/>
      <c r="G322" s="310"/>
    </row>
    <row r="323" spans="1:7" ht="18" customHeight="1">
      <c r="A323" s="284" t="s">
        <v>1460</v>
      </c>
      <c r="B323" s="285"/>
      <c r="C323" s="285"/>
      <c r="D323" s="285"/>
      <c r="E323" s="285"/>
      <c r="F323" s="285"/>
      <c r="G323" s="286"/>
    </row>
    <row r="324" spans="1:7" ht="18" customHeight="1">
      <c r="A324" s="265" t="s">
        <v>1386</v>
      </c>
      <c r="B324" s="263">
        <v>7.0505056531726229E-2</v>
      </c>
      <c r="C324" s="263">
        <v>0.13173110067508387</v>
      </c>
      <c r="D324" s="263">
        <v>-4.2563177361641946E-3</v>
      </c>
      <c r="E324" s="264">
        <v>10705.050565317262</v>
      </c>
      <c r="F324" s="264">
        <v>11317.311006750839</v>
      </c>
      <c r="G324" s="264">
        <v>9957.4368226383576</v>
      </c>
    </row>
    <row r="325" spans="1:7" ht="18" customHeight="1">
      <c r="A325" s="265" t="s">
        <v>1387</v>
      </c>
      <c r="B325" s="263">
        <v>0.18039002201002141</v>
      </c>
      <c r="C325" s="263">
        <v>0.21246947426928897</v>
      </c>
      <c r="D325" s="263">
        <v>8.5640287549006322E-2</v>
      </c>
      <c r="E325" s="264">
        <v>16454.091926194935</v>
      </c>
      <c r="F325" s="264">
        <v>17833.708979565265</v>
      </c>
      <c r="G325" s="264">
        <v>12798.398363497188</v>
      </c>
    </row>
    <row r="326" spans="1:7" ht="18" customHeight="1">
      <c r="A326" s="265" t="s">
        <v>1389</v>
      </c>
      <c r="B326" s="263">
        <v>0.13158583343138108</v>
      </c>
      <c r="C326" s="263">
        <v>0.15826557265828267</v>
      </c>
      <c r="D326" s="263">
        <v>7.8233321239051579E-2</v>
      </c>
      <c r="E326" s="264">
        <v>17942.2</v>
      </c>
      <c r="F326" s="264">
        <v>20032.440989059425</v>
      </c>
      <c r="G326" s="264">
        <v>14278.7757075671</v>
      </c>
    </row>
    <row r="327" spans="1:7" ht="18" customHeight="1">
      <c r="A327" s="284" t="s">
        <v>1461</v>
      </c>
      <c r="B327" s="285"/>
      <c r="C327" s="285"/>
      <c r="D327" s="285"/>
      <c r="E327" s="285"/>
      <c r="F327" s="285"/>
      <c r="G327" s="286"/>
    </row>
    <row r="328" spans="1:7" ht="18" customHeight="1">
      <c r="A328" s="265" t="s">
        <v>1386</v>
      </c>
      <c r="B328" s="263">
        <v>9.0432916475384095E-2</v>
      </c>
      <c r="C328" s="263">
        <v>0.13173110067508387</v>
      </c>
      <c r="D328" s="263">
        <v>-4.2563177361641946E-3</v>
      </c>
      <c r="E328" s="264">
        <v>10904.329164753841</v>
      </c>
      <c r="F328" s="264">
        <v>11317.311006750839</v>
      </c>
      <c r="G328" s="264">
        <v>9957.4368226383576</v>
      </c>
    </row>
    <row r="329" spans="1:7" ht="18" customHeight="1">
      <c r="A329" s="265" t="s">
        <v>1387</v>
      </c>
      <c r="B329" s="263">
        <v>0.2026779230804685</v>
      </c>
      <c r="C329" s="263">
        <v>0.21246947426928897</v>
      </c>
      <c r="D329" s="263">
        <v>8.5640287549006322E-2</v>
      </c>
      <c r="E329" s="264">
        <v>17404.742566565437</v>
      </c>
      <c r="F329" s="264">
        <v>17833.708979565265</v>
      </c>
      <c r="G329" s="264">
        <v>12798.398363497188</v>
      </c>
    </row>
    <row r="330" spans="1:7" ht="18" customHeight="1">
      <c r="A330" s="265" t="s">
        <v>1389</v>
      </c>
      <c r="B330" s="263">
        <v>0.1543559681655684</v>
      </c>
      <c r="C330" s="263">
        <v>0.15826557265828267</v>
      </c>
      <c r="D330" s="263">
        <v>7.8233321239051579E-2</v>
      </c>
      <c r="E330" s="264">
        <v>19714.700000000004</v>
      </c>
      <c r="F330" s="264">
        <v>20032.440989059425</v>
      </c>
      <c r="G330" s="264">
        <v>14278.7757075671</v>
      </c>
    </row>
    <row r="331" spans="1:7" ht="18" customHeight="1"/>
    <row r="332" spans="1:7" ht="58.9" customHeight="1">
      <c r="A332" s="324" t="s">
        <v>1462</v>
      </c>
      <c r="B332" s="325"/>
      <c r="C332" s="325"/>
      <c r="D332" s="325"/>
      <c r="E332" s="325"/>
      <c r="F332" s="325"/>
      <c r="G332" s="326"/>
    </row>
    <row r="333" spans="1:7">
      <c r="A333" s="267"/>
      <c r="B333" s="267"/>
      <c r="C333" s="267"/>
      <c r="D333" s="267"/>
      <c r="E333" s="267"/>
      <c r="F333" s="267"/>
      <c r="G333" s="267"/>
    </row>
    <row r="334" spans="1:7" ht="25.5">
      <c r="A334" s="268" t="s">
        <v>1392</v>
      </c>
      <c r="B334" s="290" t="s">
        <v>1393</v>
      </c>
      <c r="C334" s="290"/>
      <c r="D334" s="268" t="s">
        <v>1394</v>
      </c>
      <c r="E334" s="290" t="s">
        <v>1395</v>
      </c>
      <c r="F334" s="290"/>
    </row>
    <row r="335" spans="1:7" ht="132" customHeight="1">
      <c r="A335" s="272" t="s">
        <v>1463</v>
      </c>
      <c r="B335" s="291"/>
      <c r="C335" s="291"/>
      <c r="D335" s="272" t="s">
        <v>1464</v>
      </c>
      <c r="E335" s="301"/>
      <c r="F335" s="301"/>
    </row>
    <row r="336" spans="1:7" ht="18" customHeight="1">
      <c r="A336" s="283" t="s">
        <v>1398</v>
      </c>
      <c r="B336" s="283"/>
      <c r="C336" s="283"/>
      <c r="D336" s="283"/>
      <c r="E336" s="283"/>
      <c r="F336" s="283"/>
    </row>
    <row r="337" spans="1:7" ht="18" customHeight="1">
      <c r="A337" s="274"/>
      <c r="B337" s="274"/>
      <c r="C337" s="274"/>
      <c r="D337" s="274"/>
      <c r="E337" s="274"/>
      <c r="F337" s="274"/>
    </row>
    <row r="338" spans="1:7" ht="23.25" customHeight="1">
      <c r="A338" s="302" t="s">
        <v>12</v>
      </c>
      <c r="B338" s="303"/>
      <c r="C338" s="303"/>
      <c r="D338" s="303"/>
      <c r="E338" s="303"/>
      <c r="F338" s="303"/>
      <c r="G338" s="304"/>
    </row>
    <row r="339" spans="1:7" ht="10.9" customHeight="1"/>
    <row r="340" spans="1:7" ht="18" customHeight="1">
      <c r="A340" s="261"/>
      <c r="B340" s="261"/>
      <c r="C340" s="261"/>
      <c r="D340" s="261"/>
      <c r="E340" s="323" t="s">
        <v>1372</v>
      </c>
      <c r="F340" s="323"/>
      <c r="G340" s="323"/>
    </row>
    <row r="341" spans="1:7" ht="18" customHeight="1">
      <c r="A341" s="308" t="s">
        <v>1373</v>
      </c>
      <c r="B341" s="309" t="s">
        <v>1374</v>
      </c>
      <c r="C341" s="309" t="s">
        <v>1375</v>
      </c>
      <c r="D341" s="309" t="s">
        <v>1376</v>
      </c>
      <c r="E341" s="309" t="s">
        <v>1377</v>
      </c>
      <c r="F341" s="309" t="s">
        <v>1378</v>
      </c>
      <c r="G341" s="309" t="s">
        <v>1379</v>
      </c>
    </row>
    <row r="342" spans="1:7" ht="38.25" customHeight="1">
      <c r="A342" s="308"/>
      <c r="B342" s="310"/>
      <c r="C342" s="310"/>
      <c r="D342" s="310"/>
      <c r="E342" s="310"/>
      <c r="F342" s="310"/>
      <c r="G342" s="310"/>
    </row>
    <row r="343" spans="1:7" ht="18" customHeight="1">
      <c r="A343" s="284" t="s">
        <v>1465</v>
      </c>
      <c r="B343" s="285"/>
      <c r="C343" s="285"/>
      <c r="D343" s="285"/>
      <c r="E343" s="285"/>
      <c r="F343" s="285"/>
      <c r="G343" s="286"/>
    </row>
    <row r="344" spans="1:7" ht="18" customHeight="1">
      <c r="A344" s="265" t="s">
        <v>1386</v>
      </c>
      <c r="B344" s="263">
        <v>8.4376445663178146E-2</v>
      </c>
      <c r="C344" s="263">
        <v>7.5197758123466407E-3</v>
      </c>
      <c r="D344" s="263">
        <v>-4.2563177361641946E-3</v>
      </c>
      <c r="E344" s="264">
        <v>10843.764456631781</v>
      </c>
      <c r="F344" s="264">
        <v>10075.197758123466</v>
      </c>
      <c r="G344" s="264">
        <v>9957.4368226383576</v>
      </c>
    </row>
    <row r="345" spans="1:7" ht="18" customHeight="1">
      <c r="A345" s="265" t="s">
        <v>1387</v>
      </c>
      <c r="B345" s="263">
        <v>0.10562799277951895</v>
      </c>
      <c r="C345" s="263">
        <v>0.10406483009162715</v>
      </c>
      <c r="D345" s="263">
        <v>8.5640287549006322E-2</v>
      </c>
      <c r="E345" s="264">
        <v>13519.061828698475</v>
      </c>
      <c r="F345" s="264">
        <v>13461.749982764373</v>
      </c>
      <c r="G345" s="264">
        <v>12798.398363497188</v>
      </c>
    </row>
    <row r="346" spans="1:7" ht="18" customHeight="1">
      <c r="A346" s="265" t="s">
        <v>1389</v>
      </c>
      <c r="B346" s="263">
        <v>0.10888366635867275</v>
      </c>
      <c r="C346" s="263">
        <v>0.1034870576820528</v>
      </c>
      <c r="D346" s="263">
        <v>9.4914713170956455E-2</v>
      </c>
      <c r="E346" s="264">
        <v>16173.800000000003</v>
      </c>
      <c r="F346" s="264">
        <v>15810.862503839251</v>
      </c>
      <c r="G346" s="264">
        <v>15247.52222283119</v>
      </c>
    </row>
    <row r="347" spans="1:7" ht="18" customHeight="1">
      <c r="A347" s="284" t="s">
        <v>1466</v>
      </c>
      <c r="B347" s="285"/>
      <c r="C347" s="285"/>
      <c r="D347" s="285"/>
      <c r="E347" s="285"/>
      <c r="F347" s="285"/>
      <c r="G347" s="286"/>
    </row>
    <row r="348" spans="1:7" ht="18" customHeight="1">
      <c r="A348" s="265" t="s">
        <v>1386</v>
      </c>
      <c r="B348" s="263">
        <v>0.10466493014444711</v>
      </c>
      <c r="C348" s="263">
        <v>7.5197758123466407E-3</v>
      </c>
      <c r="D348" s="263">
        <v>-4.2563177361641946E-3</v>
      </c>
      <c r="E348" s="264">
        <v>11046.649301444471</v>
      </c>
      <c r="F348" s="264">
        <v>10075.197758123466</v>
      </c>
      <c r="G348" s="264">
        <v>9957.4368226383576</v>
      </c>
    </row>
    <row r="349" spans="1:7" ht="18" customHeight="1">
      <c r="A349" s="265" t="s">
        <v>1387</v>
      </c>
      <c r="B349" s="263">
        <v>0.12634037854324864</v>
      </c>
      <c r="C349" s="263">
        <v>0.10406483009162715</v>
      </c>
      <c r="D349" s="263">
        <v>8.5640287549006322E-2</v>
      </c>
      <c r="E349" s="264">
        <v>14293.892822009711</v>
      </c>
      <c r="F349" s="264">
        <v>13461.749982764373</v>
      </c>
      <c r="G349" s="264">
        <v>12798.398363497188</v>
      </c>
    </row>
    <row r="350" spans="1:7" ht="18" customHeight="1">
      <c r="A350" s="265" t="s">
        <v>1389</v>
      </c>
      <c r="B350" s="263">
        <v>0.1309576110743762</v>
      </c>
      <c r="C350" s="263">
        <v>0.1034870576820528</v>
      </c>
      <c r="D350" s="263">
        <v>9.4914713170956455E-2</v>
      </c>
      <c r="E350" s="264">
        <v>17727.000000000004</v>
      </c>
      <c r="F350" s="264">
        <v>15810.862503839251</v>
      </c>
      <c r="G350" s="264">
        <v>15247.52222283119</v>
      </c>
    </row>
    <row r="351" spans="1:7" ht="12.6" customHeight="1"/>
    <row r="352" spans="1:7" ht="72" customHeight="1">
      <c r="A352" s="319" t="s">
        <v>1467</v>
      </c>
      <c r="B352" s="320"/>
      <c r="C352" s="320"/>
      <c r="D352" s="320"/>
      <c r="E352" s="320"/>
      <c r="F352" s="320"/>
      <c r="G352" s="321"/>
    </row>
    <row r="353" spans="1:7" ht="18" customHeight="1"/>
    <row r="354" spans="1:7" ht="25.5">
      <c r="A354" s="268" t="s">
        <v>1392</v>
      </c>
      <c r="B354" s="290" t="s">
        <v>1393</v>
      </c>
      <c r="C354" s="290"/>
      <c r="D354" s="268" t="s">
        <v>1394</v>
      </c>
      <c r="E354" s="290" t="s">
        <v>1395</v>
      </c>
      <c r="F354" s="290"/>
    </row>
    <row r="355" spans="1:7" ht="150">
      <c r="A355" s="272" t="s">
        <v>1468</v>
      </c>
      <c r="B355" s="322"/>
      <c r="C355" s="322"/>
      <c r="D355" s="277" t="s">
        <v>1469</v>
      </c>
      <c r="E355" s="301"/>
      <c r="F355" s="301"/>
    </row>
    <row r="356" spans="1:7" ht="18" customHeight="1">
      <c r="A356" s="283" t="s">
        <v>1398</v>
      </c>
      <c r="B356" s="283"/>
      <c r="C356" s="283"/>
      <c r="D356" s="283"/>
      <c r="E356" s="283"/>
      <c r="F356" s="283"/>
    </row>
    <row r="357" spans="1:7" ht="18" customHeight="1">
      <c r="A357" s="274"/>
      <c r="B357" s="274"/>
      <c r="C357" s="274"/>
      <c r="D357" s="274"/>
      <c r="E357" s="274"/>
      <c r="F357" s="274"/>
    </row>
    <row r="358" spans="1:7" ht="21.75" customHeight="1">
      <c r="A358" s="302" t="s">
        <v>17</v>
      </c>
      <c r="B358" s="303"/>
      <c r="C358" s="303"/>
      <c r="D358" s="303"/>
      <c r="E358" s="303"/>
      <c r="F358" s="303"/>
      <c r="G358" s="304"/>
    </row>
    <row r="359" spans="1:7" ht="18" customHeight="1"/>
    <row r="360" spans="1:7" ht="20.25" customHeight="1">
      <c r="A360" s="261"/>
      <c r="B360" s="261"/>
      <c r="C360" s="261"/>
      <c r="D360" s="261"/>
      <c r="E360" s="305" t="s">
        <v>1372</v>
      </c>
      <c r="F360" s="306"/>
      <c r="G360" s="307"/>
    </row>
    <row r="361" spans="1:7" ht="18" customHeight="1">
      <c r="A361" s="308" t="s">
        <v>1373</v>
      </c>
      <c r="B361" s="309" t="s">
        <v>1374</v>
      </c>
      <c r="C361" s="309" t="s">
        <v>1375</v>
      </c>
      <c r="D361" s="309" t="s">
        <v>1376</v>
      </c>
      <c r="E361" s="309" t="s">
        <v>1377</v>
      </c>
      <c r="F361" s="309" t="s">
        <v>1378</v>
      </c>
      <c r="G361" s="309" t="s">
        <v>1379</v>
      </c>
    </row>
    <row r="362" spans="1:7" ht="21" customHeight="1">
      <c r="A362" s="308"/>
      <c r="B362" s="310"/>
      <c r="C362" s="310"/>
      <c r="D362" s="310"/>
      <c r="E362" s="310"/>
      <c r="F362" s="310"/>
      <c r="G362" s="310"/>
    </row>
    <row r="363" spans="1:7" ht="18" customHeight="1">
      <c r="A363" s="284" t="s">
        <v>1470</v>
      </c>
      <c r="B363" s="285"/>
      <c r="C363" s="285"/>
      <c r="D363" s="285"/>
      <c r="E363" s="285"/>
      <c r="F363" s="285"/>
      <c r="G363" s="286"/>
    </row>
    <row r="364" spans="1:7" ht="18" customHeight="1">
      <c r="A364" s="265" t="s">
        <v>1386</v>
      </c>
      <c r="B364" s="263">
        <v>9.5148779426802221E-2</v>
      </c>
      <c r="C364" s="263">
        <v>3.3744440400628406E-2</v>
      </c>
      <c r="D364" s="263">
        <v>-4.2563177361641946E-3</v>
      </c>
      <c r="E364" s="264">
        <v>10951.487794268021</v>
      </c>
      <c r="F364" s="264">
        <v>10337.444404006284</v>
      </c>
      <c r="G364" s="264">
        <v>9957.4368226383576</v>
      </c>
    </row>
    <row r="365" spans="1:7" ht="18" customHeight="1">
      <c r="A365" s="265" t="s">
        <v>1387</v>
      </c>
      <c r="B365" s="263">
        <v>0.16919129962412649</v>
      </c>
      <c r="C365" s="263">
        <v>0.12290262828329612</v>
      </c>
      <c r="D365" s="263">
        <v>8.5640287549006322E-2</v>
      </c>
      <c r="E365" s="264">
        <v>15989.788258972387</v>
      </c>
      <c r="F365" s="264">
        <v>14163.292315045697</v>
      </c>
      <c r="G365" s="264">
        <v>12798.398363497188</v>
      </c>
    </row>
    <row r="366" spans="1:7" ht="18" customHeight="1">
      <c r="A366" s="265" t="s">
        <v>1389</v>
      </c>
      <c r="B366" s="263">
        <v>0.21135985140961222</v>
      </c>
      <c r="C366" s="263">
        <v>0.14953574509560097</v>
      </c>
      <c r="D366" s="263">
        <v>0.10618918584829928</v>
      </c>
      <c r="E366" s="264">
        <v>19384.900000000001</v>
      </c>
      <c r="F366" s="264">
        <v>16178.0777526209</v>
      </c>
      <c r="G366" s="264">
        <v>14167.770710197385</v>
      </c>
    </row>
    <row r="367" spans="1:7" ht="18" customHeight="1">
      <c r="A367" s="284" t="s">
        <v>1471</v>
      </c>
      <c r="B367" s="285"/>
      <c r="C367" s="285"/>
      <c r="D367" s="285"/>
      <c r="E367" s="285"/>
      <c r="F367" s="285"/>
      <c r="G367" s="286"/>
    </row>
    <row r="368" spans="1:7" ht="18" customHeight="1">
      <c r="A368" s="265" t="s">
        <v>1386</v>
      </c>
      <c r="B368" s="263">
        <v>0.11161397418636221</v>
      </c>
      <c r="C368" s="263">
        <v>3.3744440400628406E-2</v>
      </c>
      <c r="D368" s="263">
        <v>-4.2563177361641946E-3</v>
      </c>
      <c r="E368" s="264">
        <v>11116.139741863622</v>
      </c>
      <c r="F368" s="264">
        <v>10337.444404006284</v>
      </c>
      <c r="G368" s="264">
        <v>9957.4368226383576</v>
      </c>
    </row>
    <row r="369" spans="1:7" ht="18" customHeight="1">
      <c r="A369" s="265" t="s">
        <v>1387</v>
      </c>
      <c r="B369" s="263">
        <v>0.18868364565427043</v>
      </c>
      <c r="C369" s="263">
        <v>0.12290262828329612</v>
      </c>
      <c r="D369" s="263">
        <v>8.5640287549006322E-2</v>
      </c>
      <c r="E369" s="264">
        <v>16803.684692342897</v>
      </c>
      <c r="F369" s="264">
        <v>14163.292315045697</v>
      </c>
      <c r="G369" s="264">
        <v>12798.398363497188</v>
      </c>
    </row>
    <row r="370" spans="1:7" ht="18" customHeight="1">
      <c r="A370" s="265" t="s">
        <v>1389</v>
      </c>
      <c r="B370" s="263">
        <v>0.23215949137565683</v>
      </c>
      <c r="C370" s="263">
        <v>0.14953574509560097</v>
      </c>
      <c r="D370" s="263">
        <v>0.10618918584829928</v>
      </c>
      <c r="E370" s="264">
        <v>20558.3</v>
      </c>
      <c r="F370" s="264">
        <v>16178.0777526209</v>
      </c>
      <c r="G370" s="264">
        <v>14167.770710197385</v>
      </c>
    </row>
    <row r="371" spans="1:7" ht="12.6" customHeight="1"/>
    <row r="372" spans="1:7" ht="64.900000000000006" customHeight="1">
      <c r="A372" s="287" t="s">
        <v>1472</v>
      </c>
      <c r="B372" s="288"/>
      <c r="C372" s="288"/>
      <c r="D372" s="288"/>
      <c r="E372" s="288"/>
      <c r="F372" s="288"/>
      <c r="G372" s="289"/>
    </row>
    <row r="373" spans="1:7">
      <c r="A373" s="278"/>
      <c r="B373" s="278"/>
      <c r="C373" s="278"/>
      <c r="D373" s="278"/>
      <c r="E373" s="278"/>
      <c r="F373" s="278"/>
      <c r="G373" s="278"/>
    </row>
    <row r="374" spans="1:7" ht="25.5">
      <c r="A374" s="268" t="s">
        <v>1392</v>
      </c>
      <c r="B374" s="290" t="s">
        <v>1393</v>
      </c>
      <c r="C374" s="290"/>
      <c r="D374" s="268" t="s">
        <v>1394</v>
      </c>
      <c r="E374" s="290" t="s">
        <v>1395</v>
      </c>
      <c r="F374" s="290"/>
    </row>
    <row r="375" spans="1:7" ht="150">
      <c r="A375" s="279" t="s">
        <v>1473</v>
      </c>
      <c r="B375" s="318"/>
      <c r="C375" s="318"/>
      <c r="D375" s="272" t="s">
        <v>1474</v>
      </c>
      <c r="E375" s="301"/>
      <c r="F375" s="301"/>
    </row>
    <row r="376" spans="1:7" ht="18" customHeight="1">
      <c r="A376" s="283" t="s">
        <v>1398</v>
      </c>
      <c r="B376" s="283"/>
      <c r="C376" s="283"/>
      <c r="D376" s="283"/>
      <c r="E376" s="283"/>
      <c r="F376" s="283"/>
    </row>
    <row r="377" spans="1:7" ht="18" customHeight="1">
      <c r="A377" s="274"/>
      <c r="B377" s="274"/>
      <c r="C377" s="274"/>
      <c r="D377" s="274"/>
      <c r="E377" s="274"/>
      <c r="F377" s="274"/>
    </row>
    <row r="378" spans="1:7" ht="21.75" customHeight="1">
      <c r="A378" s="302" t="s">
        <v>880</v>
      </c>
      <c r="B378" s="303"/>
      <c r="C378" s="303"/>
      <c r="D378" s="303"/>
      <c r="E378" s="303"/>
      <c r="F378" s="303"/>
      <c r="G378" s="304"/>
    </row>
    <row r="379" spans="1:7" ht="18" customHeight="1"/>
    <row r="380" spans="1:7" ht="20.25" customHeight="1">
      <c r="A380" s="261"/>
      <c r="B380" s="261"/>
      <c r="C380" s="261"/>
      <c r="D380" s="261"/>
      <c r="E380" s="305" t="s">
        <v>1372</v>
      </c>
      <c r="F380" s="306"/>
      <c r="G380" s="307"/>
    </row>
    <row r="381" spans="1:7" ht="18" customHeight="1">
      <c r="A381" s="308" t="s">
        <v>1373</v>
      </c>
      <c r="B381" s="309" t="s">
        <v>1374</v>
      </c>
      <c r="C381" s="309" t="s">
        <v>1375</v>
      </c>
      <c r="D381" s="309" t="s">
        <v>1376</v>
      </c>
      <c r="E381" s="309" t="s">
        <v>1377</v>
      </c>
      <c r="F381" s="309" t="s">
        <v>1378</v>
      </c>
      <c r="G381" s="309" t="s">
        <v>1379</v>
      </c>
    </row>
    <row r="382" spans="1:7" ht="28.5" customHeight="1">
      <c r="A382" s="308"/>
      <c r="B382" s="310"/>
      <c r="C382" s="310"/>
      <c r="D382" s="310"/>
      <c r="E382" s="310"/>
      <c r="F382" s="310"/>
      <c r="G382" s="310"/>
    </row>
    <row r="383" spans="1:7" ht="18" customHeight="1">
      <c r="A383" s="284" t="s">
        <v>1475</v>
      </c>
      <c r="B383" s="285"/>
      <c r="C383" s="285"/>
      <c r="D383" s="285"/>
      <c r="E383" s="285"/>
      <c r="F383" s="285"/>
      <c r="G383" s="286"/>
    </row>
    <row r="384" spans="1:7" ht="18" customHeight="1">
      <c r="A384" s="265" t="s">
        <v>1386</v>
      </c>
      <c r="B384" s="263">
        <v>8.058429219888108E-2</v>
      </c>
      <c r="C384" s="263">
        <v>3.3744440400628406E-2</v>
      </c>
      <c r="D384" s="263">
        <v>-4.2563177361641946E-3</v>
      </c>
      <c r="E384" s="264">
        <v>10805.842921988811</v>
      </c>
      <c r="F384" s="264">
        <v>10337.444404006284</v>
      </c>
      <c r="G384" s="264">
        <v>9957.4368226383576</v>
      </c>
    </row>
    <row r="385" spans="1:7" ht="18" customHeight="1">
      <c r="A385" s="265" t="s">
        <v>1387</v>
      </c>
      <c r="B385" s="263">
        <v>0.16890680301346328</v>
      </c>
      <c r="C385" s="263">
        <v>0.12290262828329612</v>
      </c>
      <c r="D385" s="263">
        <v>8.5640287549006322E-2</v>
      </c>
      <c r="E385" s="264">
        <v>15978.10817138843</v>
      </c>
      <c r="F385" s="264">
        <v>14163.292315045697</v>
      </c>
      <c r="G385" s="264">
        <v>12798.398363497188</v>
      </c>
    </row>
    <row r="386" spans="1:7" ht="18" customHeight="1">
      <c r="A386" s="265" t="s">
        <v>1389</v>
      </c>
      <c r="B386" s="263">
        <v>0.17144885507889551</v>
      </c>
      <c r="C386" s="263">
        <v>0.13852436124266077</v>
      </c>
      <c r="D386" s="263">
        <v>0.100847488893129</v>
      </c>
      <c r="E386" s="264">
        <v>16378.200000000004</v>
      </c>
      <c r="F386" s="264">
        <v>14985.270006154396</v>
      </c>
      <c r="G386" s="264">
        <v>13492.650477502906</v>
      </c>
    </row>
    <row r="387" spans="1:7" ht="18" customHeight="1">
      <c r="A387" s="284" t="s">
        <v>1476</v>
      </c>
      <c r="B387" s="285"/>
      <c r="C387" s="285"/>
      <c r="D387" s="285"/>
      <c r="E387" s="285"/>
      <c r="F387" s="285"/>
      <c r="G387" s="286"/>
    </row>
    <row r="388" spans="1:7" ht="18" customHeight="1">
      <c r="A388" s="265" t="s">
        <v>1386</v>
      </c>
      <c r="B388" s="263">
        <v>0.10048472236321193</v>
      </c>
      <c r="C388" s="263">
        <v>3.3744440400628406E-2</v>
      </c>
      <c r="D388" s="263">
        <v>-4.2563177361641946E-3</v>
      </c>
      <c r="E388" s="264">
        <v>11004.847223632119</v>
      </c>
      <c r="F388" s="264">
        <v>10337.444404006284</v>
      </c>
      <c r="G388" s="264">
        <v>9957.4368226383576</v>
      </c>
    </row>
    <row r="389" spans="1:7" ht="18" customHeight="1">
      <c r="A389" s="265" t="s">
        <v>1387</v>
      </c>
      <c r="B389" s="263">
        <v>0.1905255124130627</v>
      </c>
      <c r="C389" s="263">
        <v>0.12290262828329612</v>
      </c>
      <c r="D389" s="263">
        <v>8.5640287549006322E-2</v>
      </c>
      <c r="E389" s="264">
        <v>16881.989391211249</v>
      </c>
      <c r="F389" s="264">
        <v>14163.292315045697</v>
      </c>
      <c r="G389" s="264">
        <v>12798.398363497188</v>
      </c>
    </row>
    <row r="390" spans="1:7" ht="18" customHeight="1">
      <c r="A390" s="265" t="s">
        <v>1389</v>
      </c>
      <c r="B390" s="263">
        <v>0.19320628717617461</v>
      </c>
      <c r="C390" s="263">
        <v>0.13852436124266077</v>
      </c>
      <c r="D390" s="263">
        <v>0.100847488893129</v>
      </c>
      <c r="E390" s="264">
        <v>17345.399999999998</v>
      </c>
      <c r="F390" s="264">
        <v>14985.270006154396</v>
      </c>
      <c r="G390" s="264">
        <v>13492.650477502906</v>
      </c>
    </row>
    <row r="391" spans="1:7" ht="10.9" customHeight="1"/>
    <row r="392" spans="1:7" ht="60" customHeight="1">
      <c r="A392" s="314" t="s">
        <v>1477</v>
      </c>
      <c r="B392" s="315"/>
      <c r="C392" s="315"/>
      <c r="D392" s="315"/>
      <c r="E392" s="315"/>
      <c r="F392" s="315"/>
      <c r="G392" s="316"/>
    </row>
    <row r="393" spans="1:7">
      <c r="A393" s="278"/>
      <c r="B393" s="278"/>
      <c r="C393" s="278"/>
      <c r="D393" s="278"/>
      <c r="E393" s="278"/>
      <c r="F393" s="278"/>
      <c r="G393" s="278"/>
    </row>
    <row r="394" spans="1:7" ht="25.5">
      <c r="A394" s="268" t="s">
        <v>1392</v>
      </c>
      <c r="B394" s="290" t="s">
        <v>1393</v>
      </c>
      <c r="C394" s="290"/>
      <c r="D394" s="268" t="s">
        <v>1394</v>
      </c>
      <c r="E394" s="290" t="s">
        <v>1395</v>
      </c>
      <c r="F394" s="290"/>
    </row>
    <row r="395" spans="1:7" ht="113.45" customHeight="1">
      <c r="A395" s="279" t="s">
        <v>1478</v>
      </c>
      <c r="B395" s="317"/>
      <c r="C395" s="317"/>
      <c r="D395" s="272" t="s">
        <v>1414</v>
      </c>
      <c r="E395" s="301"/>
      <c r="F395" s="301"/>
    </row>
    <row r="396" spans="1:7" ht="18" customHeight="1">
      <c r="A396" s="283" t="s">
        <v>1398</v>
      </c>
      <c r="B396" s="283"/>
      <c r="C396" s="283"/>
      <c r="D396" s="283"/>
      <c r="E396" s="283"/>
      <c r="F396" s="283"/>
    </row>
    <row r="397" spans="1:7" ht="18" customHeight="1">
      <c r="A397" s="274"/>
      <c r="B397" s="274"/>
      <c r="C397" s="274"/>
      <c r="D397" s="274"/>
      <c r="E397" s="274"/>
      <c r="F397" s="274"/>
    </row>
    <row r="398" spans="1:7" ht="21.75" customHeight="1">
      <c r="A398" s="311" t="s">
        <v>24</v>
      </c>
      <c r="B398" s="312"/>
      <c r="C398" s="312"/>
      <c r="D398" s="312"/>
      <c r="E398" s="312"/>
      <c r="F398" s="312"/>
      <c r="G398" s="313"/>
    </row>
    <row r="399" spans="1:7" ht="18" customHeight="1"/>
    <row r="400" spans="1:7" ht="20.25" customHeight="1">
      <c r="A400" s="261"/>
      <c r="B400" s="261"/>
      <c r="C400" s="261"/>
      <c r="D400" s="261"/>
      <c r="E400" s="305" t="s">
        <v>1372</v>
      </c>
      <c r="F400" s="306"/>
      <c r="G400" s="307"/>
    </row>
    <row r="401" spans="1:7" ht="18" customHeight="1">
      <c r="A401" s="308" t="s">
        <v>1373</v>
      </c>
      <c r="B401" s="309" t="s">
        <v>1374</v>
      </c>
      <c r="C401" s="309" t="s">
        <v>1375</v>
      </c>
      <c r="D401" s="309" t="s">
        <v>1376</v>
      </c>
      <c r="E401" s="309" t="s">
        <v>1377</v>
      </c>
      <c r="F401" s="309" t="s">
        <v>1378</v>
      </c>
      <c r="G401" s="309" t="s">
        <v>1379</v>
      </c>
    </row>
    <row r="402" spans="1:7" ht="28.5" customHeight="1">
      <c r="A402" s="308"/>
      <c r="B402" s="310"/>
      <c r="C402" s="310"/>
      <c r="D402" s="310"/>
      <c r="E402" s="310"/>
      <c r="F402" s="310"/>
      <c r="G402" s="310"/>
    </row>
    <row r="403" spans="1:7" ht="18" customHeight="1">
      <c r="A403" s="284" t="s">
        <v>1479</v>
      </c>
      <c r="B403" s="285"/>
      <c r="C403" s="285"/>
      <c r="D403" s="285"/>
      <c r="E403" s="285"/>
      <c r="F403" s="285"/>
      <c r="G403" s="286"/>
    </row>
    <row r="404" spans="1:7" ht="18" customHeight="1">
      <c r="A404" s="265" t="s">
        <v>1386</v>
      </c>
      <c r="B404" s="263">
        <v>3.3874175651627647E-2</v>
      </c>
      <c r="C404" s="263">
        <v>5.2690362252242551E-2</v>
      </c>
      <c r="D404" s="263">
        <v>-4.2563177361641946E-3</v>
      </c>
      <c r="E404" s="264">
        <v>10338.741756516276</v>
      </c>
      <c r="F404" s="264">
        <v>10526.903622522426</v>
      </c>
      <c r="G404" s="264">
        <v>9957.4368226383576</v>
      </c>
    </row>
    <row r="405" spans="1:7" ht="18" customHeight="1">
      <c r="A405" s="265" t="s">
        <v>1389</v>
      </c>
      <c r="B405" s="263">
        <v>-6.5657359962684181E-3</v>
      </c>
      <c r="C405" s="263">
        <v>2.0351657640307774E-2</v>
      </c>
      <c r="D405" s="263">
        <v>1.4628037103148195E-4</v>
      </c>
      <c r="E405" s="264">
        <v>9876.6</v>
      </c>
      <c r="F405" s="264">
        <v>10387.066543037849</v>
      </c>
      <c r="G405" s="264">
        <v>10002.757463263559</v>
      </c>
    </row>
    <row r="406" spans="1:7" ht="18" customHeight="1">
      <c r="A406" s="284" t="s">
        <v>1480</v>
      </c>
      <c r="B406" s="285"/>
      <c r="C406" s="285"/>
      <c r="D406" s="285"/>
      <c r="E406" s="285"/>
      <c r="F406" s="285"/>
      <c r="G406" s="286"/>
    </row>
    <row r="407" spans="1:7" ht="18" customHeight="1">
      <c r="A407" s="265" t="s">
        <v>1386</v>
      </c>
      <c r="B407" s="263">
        <v>5.082457225314374E-2</v>
      </c>
      <c r="C407" s="263">
        <v>5.2690362252242551E-2</v>
      </c>
      <c r="D407" s="263">
        <v>-4.2563177361641946E-3</v>
      </c>
      <c r="E407" s="264">
        <v>10508.245722531437</v>
      </c>
      <c r="F407" s="264">
        <v>10526.903622522426</v>
      </c>
      <c r="G407" s="264">
        <v>9957.4368226383576</v>
      </c>
    </row>
    <row r="408" spans="1:7" ht="18" customHeight="1">
      <c r="A408" s="265" t="s">
        <v>1389</v>
      </c>
      <c r="B408" s="263">
        <v>1.0303553643924435E-2</v>
      </c>
      <c r="C408" s="263">
        <v>2.0351657640307774E-2</v>
      </c>
      <c r="D408" s="263">
        <v>1.4628037103148195E-4</v>
      </c>
      <c r="E408" s="264">
        <v>10195.100000000002</v>
      </c>
      <c r="F408" s="264">
        <v>10387.066543037849</v>
      </c>
      <c r="G408" s="264">
        <v>10002.757463263559</v>
      </c>
    </row>
    <row r="409" spans="1:7" ht="18" customHeight="1"/>
    <row r="410" spans="1:7" ht="69" customHeight="1">
      <c r="A410" s="287" t="s">
        <v>1481</v>
      </c>
      <c r="B410" s="288"/>
      <c r="C410" s="288"/>
      <c r="D410" s="288"/>
      <c r="E410" s="288"/>
      <c r="F410" s="288"/>
      <c r="G410" s="289"/>
    </row>
    <row r="411" spans="1:7">
      <c r="A411" s="278"/>
      <c r="B411" s="278"/>
      <c r="C411" s="278"/>
      <c r="D411" s="278"/>
      <c r="E411" s="278"/>
      <c r="F411" s="278"/>
      <c r="G411" s="278"/>
    </row>
    <row r="412" spans="1:7" ht="25.5">
      <c r="A412" s="268" t="s">
        <v>1392</v>
      </c>
      <c r="B412" s="290" t="s">
        <v>1393</v>
      </c>
      <c r="C412" s="290"/>
      <c r="D412" s="268" t="s">
        <v>1394</v>
      </c>
      <c r="E412" s="290" t="s">
        <v>1395</v>
      </c>
      <c r="F412" s="290"/>
    </row>
    <row r="413" spans="1:7" ht="120">
      <c r="A413" s="272" t="s">
        <v>1482</v>
      </c>
      <c r="B413" s="291"/>
      <c r="C413" s="291"/>
      <c r="D413" s="272" t="s">
        <v>1483</v>
      </c>
      <c r="E413" s="301"/>
      <c r="F413" s="301"/>
    </row>
    <row r="414" spans="1:7" ht="18" customHeight="1">
      <c r="A414" s="283" t="s">
        <v>1398</v>
      </c>
      <c r="B414" s="283"/>
      <c r="C414" s="283"/>
      <c r="D414" s="283"/>
      <c r="E414" s="283"/>
      <c r="F414" s="283"/>
    </row>
    <row r="415" spans="1:7" ht="18" customHeight="1">
      <c r="A415" s="274"/>
      <c r="B415" s="274"/>
      <c r="C415" s="274"/>
      <c r="D415" s="274"/>
      <c r="E415" s="274"/>
      <c r="F415" s="274"/>
    </row>
    <row r="416" spans="1:7" ht="19.5" customHeight="1">
      <c r="A416" s="302" t="s">
        <v>8</v>
      </c>
      <c r="B416" s="303"/>
      <c r="C416" s="303"/>
      <c r="D416" s="303"/>
      <c r="E416" s="303"/>
      <c r="F416" s="303"/>
      <c r="G416" s="304"/>
    </row>
    <row r="417" spans="1:7" ht="18" customHeight="1"/>
    <row r="418" spans="1:7" ht="18" customHeight="1">
      <c r="A418" s="261"/>
      <c r="B418" s="261"/>
      <c r="C418" s="261"/>
      <c r="D418" s="261"/>
      <c r="E418" s="305" t="s">
        <v>1372</v>
      </c>
      <c r="F418" s="306"/>
      <c r="G418" s="307"/>
    </row>
    <row r="419" spans="1:7" ht="18" customHeight="1">
      <c r="A419" s="308" t="s">
        <v>1373</v>
      </c>
      <c r="B419" s="309" t="s">
        <v>1374</v>
      </c>
      <c r="C419" s="309" t="s">
        <v>1375</v>
      </c>
      <c r="D419" s="309" t="s">
        <v>1376</v>
      </c>
      <c r="E419" s="309" t="s">
        <v>1377</v>
      </c>
      <c r="F419" s="309" t="s">
        <v>1378</v>
      </c>
      <c r="G419" s="309" t="s">
        <v>1379</v>
      </c>
    </row>
    <row r="420" spans="1:7" ht="27" customHeight="1">
      <c r="A420" s="308"/>
      <c r="B420" s="310"/>
      <c r="C420" s="310"/>
      <c r="D420" s="310"/>
      <c r="E420" s="310"/>
      <c r="F420" s="310"/>
      <c r="G420" s="310"/>
    </row>
    <row r="421" spans="1:7" ht="18" customHeight="1">
      <c r="A421" s="284" t="s">
        <v>1484</v>
      </c>
      <c r="B421" s="285"/>
      <c r="C421" s="285"/>
      <c r="D421" s="285"/>
      <c r="E421" s="285"/>
      <c r="F421" s="285"/>
      <c r="G421" s="286"/>
    </row>
    <row r="422" spans="1:7" ht="18" customHeight="1">
      <c r="A422" s="265" t="s">
        <v>1386</v>
      </c>
      <c r="B422" s="263">
        <v>4.3825444338843278E-2</v>
      </c>
      <c r="C422" s="263">
        <v>3.8375811871310228E-2</v>
      </c>
      <c r="D422" s="263">
        <v>-4.2563177361641946E-3</v>
      </c>
      <c r="E422" s="264">
        <v>10438.254443388432</v>
      </c>
      <c r="F422" s="264">
        <v>10383.758118713102</v>
      </c>
      <c r="G422" s="264">
        <v>9957.4368226383576</v>
      </c>
    </row>
    <row r="423" spans="1:7" ht="18" customHeight="1">
      <c r="A423" s="265" t="s">
        <v>1389</v>
      </c>
      <c r="B423" s="263">
        <v>0.1202116997655811</v>
      </c>
      <c r="C423" s="263">
        <v>0.11625782904668114</v>
      </c>
      <c r="D423" s="263">
        <v>7.015993263441711E-2</v>
      </c>
      <c r="E423" s="264">
        <v>11751.699999999999</v>
      </c>
      <c r="F423" s="264">
        <v>11692.764925642576</v>
      </c>
      <c r="G423" s="264">
        <v>11012.18787379326</v>
      </c>
    </row>
    <row r="424" spans="1:7" ht="18" customHeight="1">
      <c r="A424" s="284" t="s">
        <v>1485</v>
      </c>
      <c r="B424" s="285"/>
      <c r="C424" s="285"/>
      <c r="D424" s="285"/>
      <c r="E424" s="285"/>
      <c r="F424" s="285"/>
      <c r="G424" s="286"/>
    </row>
    <row r="425" spans="1:7" ht="18" customHeight="1">
      <c r="A425" s="265" t="s">
        <v>1386</v>
      </c>
      <c r="B425" s="263">
        <v>6.184231399714446E-2</v>
      </c>
      <c r="C425" s="263">
        <v>3.8375811871310228E-2</v>
      </c>
      <c r="D425" s="263">
        <v>-4.2563177361641946E-3</v>
      </c>
      <c r="E425" s="264">
        <v>10618.423139971444</v>
      </c>
      <c r="F425" s="264">
        <v>10383.758118713102</v>
      </c>
      <c r="G425" s="264">
        <v>9957.4368226383576</v>
      </c>
    </row>
    <row r="426" spans="1:7" ht="18" customHeight="1">
      <c r="A426" s="265" t="s">
        <v>1389</v>
      </c>
      <c r="B426" s="263">
        <v>0.1400216938935559</v>
      </c>
      <c r="C426" s="263">
        <v>0.11625782904668114</v>
      </c>
      <c r="D426" s="263">
        <v>7.015993263441711E-2</v>
      </c>
      <c r="E426" s="264">
        <v>12048.3</v>
      </c>
      <c r="F426" s="264">
        <v>11692.764925642576</v>
      </c>
      <c r="G426" s="264">
        <v>11012.18787379326</v>
      </c>
    </row>
    <row r="428" spans="1:7" ht="83.45" customHeight="1">
      <c r="A428" s="287" t="s">
        <v>1486</v>
      </c>
      <c r="B428" s="288"/>
      <c r="C428" s="288"/>
      <c r="D428" s="288"/>
      <c r="E428" s="288"/>
      <c r="F428" s="288"/>
      <c r="G428" s="289"/>
    </row>
    <row r="429" spans="1:7">
      <c r="A429" s="278"/>
      <c r="B429" s="278"/>
      <c r="C429" s="278"/>
      <c r="D429" s="278"/>
      <c r="E429" s="278"/>
      <c r="F429" s="278"/>
      <c r="G429" s="278"/>
    </row>
    <row r="430" spans="1:7" ht="25.5">
      <c r="A430" s="268" t="s">
        <v>1392</v>
      </c>
      <c r="B430" s="290" t="s">
        <v>1393</v>
      </c>
      <c r="C430" s="290"/>
      <c r="D430" s="268" t="s">
        <v>1394</v>
      </c>
      <c r="E430" s="290" t="s">
        <v>1395</v>
      </c>
      <c r="F430" s="290"/>
    </row>
    <row r="431" spans="1:7" ht="120">
      <c r="A431" s="272" t="s">
        <v>1487</v>
      </c>
      <c r="B431" s="291"/>
      <c r="C431" s="291"/>
      <c r="D431" s="272" t="s">
        <v>1488</v>
      </c>
      <c r="E431" s="301"/>
      <c r="F431" s="301"/>
    </row>
    <row r="432" spans="1:7">
      <c r="A432" s="283" t="s">
        <v>1398</v>
      </c>
      <c r="B432" s="283"/>
      <c r="C432" s="283"/>
      <c r="D432" s="283"/>
      <c r="E432" s="283"/>
      <c r="F432" s="283"/>
    </row>
    <row r="434" spans="1:7" ht="15.75">
      <c r="A434" s="292" t="s">
        <v>10</v>
      </c>
      <c r="B434" s="293"/>
      <c r="C434" s="293"/>
      <c r="D434" s="293"/>
      <c r="E434" s="293"/>
      <c r="F434" s="293"/>
      <c r="G434" s="294"/>
    </row>
    <row r="436" spans="1:7" ht="15">
      <c r="A436" s="280"/>
      <c r="B436" s="280"/>
      <c r="C436" s="280"/>
      <c r="D436" s="280"/>
      <c r="E436" s="295" t="s">
        <v>1372</v>
      </c>
      <c r="F436" s="296"/>
      <c r="G436" s="297"/>
    </row>
    <row r="437" spans="1:7">
      <c r="A437" s="298" t="s">
        <v>1373</v>
      </c>
      <c r="B437" s="299" t="s">
        <v>1374</v>
      </c>
      <c r="C437" s="299" t="s">
        <v>1375</v>
      </c>
      <c r="D437" s="299" t="s">
        <v>1376</v>
      </c>
      <c r="E437" s="299" t="s">
        <v>1377</v>
      </c>
      <c r="F437" s="299" t="s">
        <v>1378</v>
      </c>
      <c r="G437" s="299" t="s">
        <v>1379</v>
      </c>
    </row>
    <row r="438" spans="1:7">
      <c r="A438" s="298"/>
      <c r="B438" s="300"/>
      <c r="C438" s="300"/>
      <c r="D438" s="300"/>
      <c r="E438" s="300"/>
      <c r="F438" s="300"/>
      <c r="G438" s="300"/>
    </row>
    <row r="439" spans="1:7" ht="15" customHeight="1">
      <c r="A439" s="284" t="s">
        <v>1489</v>
      </c>
      <c r="B439" s="285"/>
      <c r="C439" s="285"/>
      <c r="D439" s="285"/>
      <c r="E439" s="285"/>
      <c r="F439" s="285"/>
      <c r="G439" s="286"/>
    </row>
    <row r="440" spans="1:7" ht="14.25">
      <c r="A440" s="265" t="s">
        <v>1490</v>
      </c>
      <c r="B440" s="281">
        <v>9.9614583333333617E-2</v>
      </c>
      <c r="C440" s="281">
        <v>0.17577871585263707</v>
      </c>
      <c r="D440" s="281">
        <v>5.5179226514183582E-2</v>
      </c>
      <c r="E440" s="282">
        <v>10393.000000000002</v>
      </c>
      <c r="F440" s="282">
        <v>10693.483152952869</v>
      </c>
      <c r="G440" s="282">
        <v>10217.693386795683</v>
      </c>
    </row>
    <row r="441" spans="1:7" ht="15" customHeight="1">
      <c r="A441" s="284" t="s">
        <v>1491</v>
      </c>
      <c r="B441" s="285"/>
      <c r="C441" s="285"/>
      <c r="D441" s="285"/>
      <c r="E441" s="285"/>
      <c r="F441" s="285"/>
      <c r="G441" s="286"/>
    </row>
    <row r="442" spans="1:7" ht="14.25">
      <c r="A442" s="265" t="s">
        <v>1490</v>
      </c>
      <c r="B442" s="281">
        <v>0.11847291666666668</v>
      </c>
      <c r="C442" s="281">
        <v>0.17577871585263707</v>
      </c>
      <c r="D442" s="281">
        <v>5.5179226514183582E-2</v>
      </c>
      <c r="E442" s="282">
        <v>10467.4</v>
      </c>
      <c r="F442" s="282">
        <v>10693.483152952869</v>
      </c>
      <c r="G442" s="282">
        <v>10217.693386795683</v>
      </c>
    </row>
    <row r="444" spans="1:7" ht="61.15" customHeight="1">
      <c r="A444" s="287" t="s">
        <v>1492</v>
      </c>
      <c r="B444" s="288"/>
      <c r="C444" s="288"/>
      <c r="D444" s="288"/>
      <c r="E444" s="288"/>
      <c r="F444" s="288"/>
      <c r="G444" s="289"/>
    </row>
    <row r="446" spans="1:7" ht="25.5">
      <c r="A446" s="268" t="s">
        <v>1392</v>
      </c>
      <c r="B446" s="290" t="s">
        <v>1393</v>
      </c>
      <c r="C446" s="290"/>
      <c r="D446" s="268" t="s">
        <v>1394</v>
      </c>
      <c r="E446" s="290" t="s">
        <v>1395</v>
      </c>
      <c r="F446" s="290"/>
    </row>
    <row r="447" spans="1:7" ht="120">
      <c r="A447" s="272" t="s">
        <v>1493</v>
      </c>
      <c r="B447" s="291"/>
      <c r="C447" s="291"/>
      <c r="D447" s="272" t="s">
        <v>1414</v>
      </c>
      <c r="E447" s="283"/>
      <c r="F447" s="283"/>
      <c r="G447"/>
    </row>
    <row r="448" spans="1:7">
      <c r="A448" s="283" t="s">
        <v>1398</v>
      </c>
      <c r="B448" s="283"/>
      <c r="C448" s="283"/>
      <c r="D448" s="283"/>
      <c r="E448" s="283"/>
      <c r="F448" s="283"/>
    </row>
  </sheetData>
  <mergeCells count="345">
    <mergeCell ref="A7:G7"/>
    <mergeCell ref="A17:G17"/>
    <mergeCell ref="A28:G28"/>
    <mergeCell ref="B30:C30"/>
    <mergeCell ref="E30:F30"/>
    <mergeCell ref="B31:C31"/>
    <mergeCell ref="E31:F31"/>
    <mergeCell ref="G31:H31"/>
    <mergeCell ref="A2:G2"/>
    <mergeCell ref="E4:G4"/>
    <mergeCell ref="A5:A6"/>
    <mergeCell ref="B5:B6"/>
    <mergeCell ref="C5:C6"/>
    <mergeCell ref="D5:D6"/>
    <mergeCell ref="E5:E6"/>
    <mergeCell ref="F5:F6"/>
    <mergeCell ref="G5:G6"/>
    <mergeCell ref="A39:G39"/>
    <mergeCell ref="A49:G49"/>
    <mergeCell ref="A60:G60"/>
    <mergeCell ref="B62:C62"/>
    <mergeCell ref="E62:F62"/>
    <mergeCell ref="B63:C63"/>
    <mergeCell ref="E63:F63"/>
    <mergeCell ref="G63:H63"/>
    <mergeCell ref="A32:F32"/>
    <mergeCell ref="A34:G34"/>
    <mergeCell ref="E36:G36"/>
    <mergeCell ref="A37:A38"/>
    <mergeCell ref="B37:B38"/>
    <mergeCell ref="C37:C38"/>
    <mergeCell ref="D37:D38"/>
    <mergeCell ref="E37:E38"/>
    <mergeCell ref="F37:F38"/>
    <mergeCell ref="G37:G38"/>
    <mergeCell ref="A72:G72"/>
    <mergeCell ref="A77:G77"/>
    <mergeCell ref="A83:G83"/>
    <mergeCell ref="B85:C85"/>
    <mergeCell ref="E85:F85"/>
    <mergeCell ref="B86:C86"/>
    <mergeCell ref="E86:F86"/>
    <mergeCell ref="G86:H86"/>
    <mergeCell ref="A64:F64"/>
    <mergeCell ref="A67:G67"/>
    <mergeCell ref="E69:G69"/>
    <mergeCell ref="A70:A71"/>
    <mergeCell ref="B70:B71"/>
    <mergeCell ref="C70:C71"/>
    <mergeCell ref="D70:D71"/>
    <mergeCell ref="E70:E71"/>
    <mergeCell ref="F70:F71"/>
    <mergeCell ref="G70:G71"/>
    <mergeCell ref="A94:G94"/>
    <mergeCell ref="A99:G99"/>
    <mergeCell ref="A105:G105"/>
    <mergeCell ref="B107:C107"/>
    <mergeCell ref="E107:F107"/>
    <mergeCell ref="B108:C108"/>
    <mergeCell ref="E108:F108"/>
    <mergeCell ref="A87:F87"/>
    <mergeCell ref="A89:G89"/>
    <mergeCell ref="E91:G91"/>
    <mergeCell ref="A92:A93"/>
    <mergeCell ref="B92:B93"/>
    <mergeCell ref="C92:C93"/>
    <mergeCell ref="D92:D93"/>
    <mergeCell ref="E92:E93"/>
    <mergeCell ref="F92:F93"/>
    <mergeCell ref="G92:G93"/>
    <mergeCell ref="A116:G116"/>
    <mergeCell ref="A121:G121"/>
    <mergeCell ref="A127:G127"/>
    <mergeCell ref="B129:C129"/>
    <mergeCell ref="E129:F129"/>
    <mergeCell ref="B130:C130"/>
    <mergeCell ref="E130:F130"/>
    <mergeCell ref="A109:F109"/>
    <mergeCell ref="A111:G111"/>
    <mergeCell ref="E113:G113"/>
    <mergeCell ref="A114:A115"/>
    <mergeCell ref="B114:B115"/>
    <mergeCell ref="C114:C115"/>
    <mergeCell ref="D114:D115"/>
    <mergeCell ref="E114:E115"/>
    <mergeCell ref="F114:F115"/>
    <mergeCell ref="G114:G115"/>
    <mergeCell ref="A138:G138"/>
    <mergeCell ref="A143:G143"/>
    <mergeCell ref="A149:G149"/>
    <mergeCell ref="B151:C151"/>
    <mergeCell ref="E151:F151"/>
    <mergeCell ref="B152:C152"/>
    <mergeCell ref="E152:F152"/>
    <mergeCell ref="A131:F131"/>
    <mergeCell ref="A133:G133"/>
    <mergeCell ref="E135:G135"/>
    <mergeCell ref="A136:A137"/>
    <mergeCell ref="B136:B137"/>
    <mergeCell ref="C136:C137"/>
    <mergeCell ref="D136:D137"/>
    <mergeCell ref="E136:E137"/>
    <mergeCell ref="F136:F137"/>
    <mergeCell ref="G136:G137"/>
    <mergeCell ref="A160:G160"/>
    <mergeCell ref="A165:G165"/>
    <mergeCell ref="A171:G171"/>
    <mergeCell ref="B173:C173"/>
    <mergeCell ref="E173:F173"/>
    <mergeCell ref="B174:C174"/>
    <mergeCell ref="E174:F174"/>
    <mergeCell ref="A153:F153"/>
    <mergeCell ref="A155:G155"/>
    <mergeCell ref="E157:G157"/>
    <mergeCell ref="A158:A159"/>
    <mergeCell ref="B158:B159"/>
    <mergeCell ref="C158:C159"/>
    <mergeCell ref="D158:D159"/>
    <mergeCell ref="E158:E159"/>
    <mergeCell ref="F158:F159"/>
    <mergeCell ref="G158:G159"/>
    <mergeCell ref="A182:G182"/>
    <mergeCell ref="A187:G187"/>
    <mergeCell ref="A193:G193"/>
    <mergeCell ref="B195:C195"/>
    <mergeCell ref="E195:F195"/>
    <mergeCell ref="B196:C196"/>
    <mergeCell ref="E196:F196"/>
    <mergeCell ref="A175:F175"/>
    <mergeCell ref="A177:G177"/>
    <mergeCell ref="E179:G179"/>
    <mergeCell ref="A180:A181"/>
    <mergeCell ref="B180:B181"/>
    <mergeCell ref="C180:C181"/>
    <mergeCell ref="D180:D181"/>
    <mergeCell ref="E180:E181"/>
    <mergeCell ref="F180:F181"/>
    <mergeCell ref="G180:G181"/>
    <mergeCell ref="A204:G204"/>
    <mergeCell ref="A209:G209"/>
    <mergeCell ref="A215:G215"/>
    <mergeCell ref="B217:C217"/>
    <mergeCell ref="E217:F217"/>
    <mergeCell ref="B218:C218"/>
    <mergeCell ref="E218:F218"/>
    <mergeCell ref="A197:F197"/>
    <mergeCell ref="A199:G199"/>
    <mergeCell ref="E201:G201"/>
    <mergeCell ref="A202:A203"/>
    <mergeCell ref="B202:B203"/>
    <mergeCell ref="C202:C203"/>
    <mergeCell ref="D202:D203"/>
    <mergeCell ref="E202:E203"/>
    <mergeCell ref="F202:F203"/>
    <mergeCell ref="G202:G203"/>
    <mergeCell ref="A226:G226"/>
    <mergeCell ref="A231:G231"/>
    <mergeCell ref="A237:G237"/>
    <mergeCell ref="B239:C239"/>
    <mergeCell ref="E239:F239"/>
    <mergeCell ref="B240:C240"/>
    <mergeCell ref="E240:F240"/>
    <mergeCell ref="A219:F219"/>
    <mergeCell ref="A221:G221"/>
    <mergeCell ref="E223:G223"/>
    <mergeCell ref="A224:A225"/>
    <mergeCell ref="B224:B225"/>
    <mergeCell ref="C224:C225"/>
    <mergeCell ref="D224:D225"/>
    <mergeCell ref="E224:E225"/>
    <mergeCell ref="F224:F225"/>
    <mergeCell ref="G224:G225"/>
    <mergeCell ref="A247:G247"/>
    <mergeCell ref="A257:G257"/>
    <mergeCell ref="A268:G268"/>
    <mergeCell ref="B270:C270"/>
    <mergeCell ref="E270:F270"/>
    <mergeCell ref="B271:C271"/>
    <mergeCell ref="E271:F271"/>
    <mergeCell ref="G271:H271"/>
    <mergeCell ref="A241:F241"/>
    <mergeCell ref="A242:G242"/>
    <mergeCell ref="E244:G244"/>
    <mergeCell ref="A245:A246"/>
    <mergeCell ref="B245:B246"/>
    <mergeCell ref="C245:C246"/>
    <mergeCell ref="D245:D246"/>
    <mergeCell ref="E245:E246"/>
    <mergeCell ref="F245:F246"/>
    <mergeCell ref="G245:G246"/>
    <mergeCell ref="A279:G279"/>
    <mergeCell ref="A284:G284"/>
    <mergeCell ref="A290:G290"/>
    <mergeCell ref="B292:C292"/>
    <mergeCell ref="E292:F292"/>
    <mergeCell ref="B293:C293"/>
    <mergeCell ref="E293:F293"/>
    <mergeCell ref="A272:F272"/>
    <mergeCell ref="A274:G274"/>
    <mergeCell ref="E276:G276"/>
    <mergeCell ref="A277:A278"/>
    <mergeCell ref="B277:B278"/>
    <mergeCell ref="C277:C278"/>
    <mergeCell ref="D277:D278"/>
    <mergeCell ref="E277:E278"/>
    <mergeCell ref="F277:F278"/>
    <mergeCell ref="G277:G278"/>
    <mergeCell ref="A301:G301"/>
    <mergeCell ref="A306:G306"/>
    <mergeCell ref="A312:G312"/>
    <mergeCell ref="B314:C314"/>
    <mergeCell ref="E314:F314"/>
    <mergeCell ref="B315:C315"/>
    <mergeCell ref="E315:F315"/>
    <mergeCell ref="G315:H315"/>
    <mergeCell ref="A294:F294"/>
    <mergeCell ref="A296:G296"/>
    <mergeCell ref="E298:G298"/>
    <mergeCell ref="A299:A300"/>
    <mergeCell ref="B299:B300"/>
    <mergeCell ref="C299:C300"/>
    <mergeCell ref="D299:D300"/>
    <mergeCell ref="E299:E300"/>
    <mergeCell ref="F299:F300"/>
    <mergeCell ref="G299:G300"/>
    <mergeCell ref="A323:G323"/>
    <mergeCell ref="A327:G327"/>
    <mergeCell ref="A332:G332"/>
    <mergeCell ref="B334:C334"/>
    <mergeCell ref="E334:F334"/>
    <mergeCell ref="B335:C335"/>
    <mergeCell ref="E335:F335"/>
    <mergeCell ref="A316:F316"/>
    <mergeCell ref="A318:G318"/>
    <mergeCell ref="E320:G320"/>
    <mergeCell ref="A321:A322"/>
    <mergeCell ref="B321:B322"/>
    <mergeCell ref="C321:C322"/>
    <mergeCell ref="D321:D322"/>
    <mergeCell ref="E321:E322"/>
    <mergeCell ref="F321:F322"/>
    <mergeCell ref="G321:G322"/>
    <mergeCell ref="A343:G343"/>
    <mergeCell ref="A347:G347"/>
    <mergeCell ref="A352:G352"/>
    <mergeCell ref="B354:C354"/>
    <mergeCell ref="E354:F354"/>
    <mergeCell ref="B355:C355"/>
    <mergeCell ref="E355:F355"/>
    <mergeCell ref="A336:F336"/>
    <mergeCell ref="A338:G338"/>
    <mergeCell ref="E340:G340"/>
    <mergeCell ref="A341:A342"/>
    <mergeCell ref="B341:B342"/>
    <mergeCell ref="C341:C342"/>
    <mergeCell ref="D341:D342"/>
    <mergeCell ref="E341:E342"/>
    <mergeCell ref="F341:F342"/>
    <mergeCell ref="G341:G342"/>
    <mergeCell ref="A363:G363"/>
    <mergeCell ref="A367:G367"/>
    <mergeCell ref="A372:G372"/>
    <mergeCell ref="B374:C374"/>
    <mergeCell ref="E374:F374"/>
    <mergeCell ref="B375:C375"/>
    <mergeCell ref="E375:F375"/>
    <mergeCell ref="A356:F356"/>
    <mergeCell ref="A358:G358"/>
    <mergeCell ref="E360:G360"/>
    <mergeCell ref="A361:A362"/>
    <mergeCell ref="B361:B362"/>
    <mergeCell ref="C361:C362"/>
    <mergeCell ref="D361:D362"/>
    <mergeCell ref="E361:E362"/>
    <mergeCell ref="F361:F362"/>
    <mergeCell ref="G361:G362"/>
    <mergeCell ref="A383:G383"/>
    <mergeCell ref="A387:G387"/>
    <mergeCell ref="A392:G392"/>
    <mergeCell ref="B394:C394"/>
    <mergeCell ref="E394:F394"/>
    <mergeCell ref="B395:C395"/>
    <mergeCell ref="E395:F395"/>
    <mergeCell ref="A376:F376"/>
    <mergeCell ref="A378:G378"/>
    <mergeCell ref="E380:G380"/>
    <mergeCell ref="A381:A382"/>
    <mergeCell ref="B381:B382"/>
    <mergeCell ref="C381:C382"/>
    <mergeCell ref="D381:D382"/>
    <mergeCell ref="E381:E382"/>
    <mergeCell ref="F381:F382"/>
    <mergeCell ref="G381:G382"/>
    <mergeCell ref="A403:G403"/>
    <mergeCell ref="A406:G406"/>
    <mergeCell ref="A410:G410"/>
    <mergeCell ref="B412:C412"/>
    <mergeCell ref="E412:F412"/>
    <mergeCell ref="B413:C413"/>
    <mergeCell ref="E413:F413"/>
    <mergeCell ref="A396:F396"/>
    <mergeCell ref="A398:G398"/>
    <mergeCell ref="E400:G400"/>
    <mergeCell ref="A401:A402"/>
    <mergeCell ref="B401:B402"/>
    <mergeCell ref="C401:C402"/>
    <mergeCell ref="D401:D402"/>
    <mergeCell ref="E401:E402"/>
    <mergeCell ref="F401:F402"/>
    <mergeCell ref="G401:G402"/>
    <mergeCell ref="A421:G421"/>
    <mergeCell ref="A424:G424"/>
    <mergeCell ref="A428:G428"/>
    <mergeCell ref="B430:C430"/>
    <mergeCell ref="E430:F430"/>
    <mergeCell ref="B431:C431"/>
    <mergeCell ref="E431:F431"/>
    <mergeCell ref="A414:F414"/>
    <mergeCell ref="A416:G416"/>
    <mergeCell ref="E418:G418"/>
    <mergeCell ref="A419:A420"/>
    <mergeCell ref="B419:B420"/>
    <mergeCell ref="C419:C420"/>
    <mergeCell ref="D419:D420"/>
    <mergeCell ref="E419:E420"/>
    <mergeCell ref="F419:F420"/>
    <mergeCell ref="G419:G420"/>
    <mergeCell ref="A448:F448"/>
    <mergeCell ref="A439:G439"/>
    <mergeCell ref="A441:G441"/>
    <mergeCell ref="A444:G444"/>
    <mergeCell ref="B446:C446"/>
    <mergeCell ref="E446:F446"/>
    <mergeCell ref="B447:C447"/>
    <mergeCell ref="E447:F447"/>
    <mergeCell ref="A432:F432"/>
    <mergeCell ref="A434:G434"/>
    <mergeCell ref="E436:G436"/>
    <mergeCell ref="A437:A438"/>
    <mergeCell ref="B437:B438"/>
    <mergeCell ref="C437:C438"/>
    <mergeCell ref="D437:D438"/>
    <mergeCell ref="E437:E438"/>
    <mergeCell ref="F437:F438"/>
    <mergeCell ref="G437:G438"/>
  </mergeCells>
  <pageMargins left="0.23622047244094491" right="0.23622047244094491" top="0.74803149606299213" bottom="0.74803149606299213" header="0.31496062992125984" footer="0.31496062992125984"/>
  <pageSetup paperSize="9" scale="65" fitToHeight="0" orientation="landscape" r:id="rId1"/>
  <rowBreaks count="17" manualBreakCount="17">
    <brk id="32" max="16383" man="1"/>
    <brk id="65" max="16383" man="1"/>
    <brk id="87" max="16383" man="1"/>
    <brk id="109" max="16383" man="1"/>
    <brk id="131" max="16383" man="1"/>
    <brk id="153" max="16383" man="1"/>
    <brk id="175" max="16383" man="1"/>
    <brk id="197" max="16383" man="1"/>
    <brk id="219" max="16383" man="1"/>
    <brk id="272" max="16383" man="1"/>
    <brk id="294" max="16383" man="1"/>
    <brk id="336" max="16383" man="1"/>
    <brk id="356" max="16383" man="1"/>
    <brk id="376" max="16383" man="1"/>
    <brk id="396" max="16383" man="1"/>
    <brk id="414" max="16383" man="1"/>
    <brk id="432"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A276-B5B3-4FC9-8EEF-5DB9EB6BACCD}">
  <sheetPr codeName="Sheet19">
    <outlinePr summaryBelow="0"/>
  </sheetPr>
  <dimension ref="A1:J237"/>
  <sheetViews>
    <sheetView workbookViewId="0"/>
  </sheetViews>
  <sheetFormatPr defaultRowHeight="15"/>
  <cols>
    <col min="1" max="1" width="9.42578125" bestFit="1" customWidth="1"/>
    <col min="2" max="2" width="69.28515625" customWidth="1"/>
    <col min="3" max="3" width="26.7109375" bestFit="1" customWidth="1"/>
    <col min="4" max="4" width="33.28515625" customWidth="1"/>
    <col min="5" max="5" width="16.7109375" customWidth="1"/>
    <col min="6" max="7" width="25" customWidth="1"/>
    <col min="8" max="8" width="16.7109375" customWidth="1"/>
    <col min="9" max="9" width="10.7109375" customWidth="1"/>
    <col min="257" max="257" width="9.42578125" bestFit="1" customWidth="1"/>
    <col min="258" max="258" width="69.28515625" customWidth="1"/>
    <col min="259" max="259" width="26.7109375" bestFit="1" customWidth="1"/>
    <col min="260" max="260" width="33.28515625" customWidth="1"/>
    <col min="261" max="261" width="16.7109375" customWidth="1"/>
    <col min="262" max="263" width="25" customWidth="1"/>
    <col min="264" max="264" width="16.7109375" customWidth="1"/>
    <col min="265" max="265" width="10.7109375" customWidth="1"/>
    <col min="513" max="513" width="9.42578125" bestFit="1" customWidth="1"/>
    <col min="514" max="514" width="69.28515625" customWidth="1"/>
    <col min="515" max="515" width="26.7109375" bestFit="1" customWidth="1"/>
    <col min="516" max="516" width="33.28515625" customWidth="1"/>
    <col min="517" max="517" width="16.7109375" customWidth="1"/>
    <col min="518" max="519" width="25" customWidth="1"/>
    <col min="520" max="520" width="16.7109375" customWidth="1"/>
    <col min="521" max="521" width="10.7109375" customWidth="1"/>
    <col min="769" max="769" width="9.42578125" bestFit="1" customWidth="1"/>
    <col min="770" max="770" width="69.28515625" customWidth="1"/>
    <col min="771" max="771" width="26.7109375" bestFit="1" customWidth="1"/>
    <col min="772" max="772" width="33.28515625" customWidth="1"/>
    <col min="773" max="773" width="16.7109375" customWidth="1"/>
    <col min="774" max="775" width="25" customWidth="1"/>
    <col min="776" max="776" width="16.7109375" customWidth="1"/>
    <col min="777" max="777" width="10.7109375" customWidth="1"/>
    <col min="1025" max="1025" width="9.42578125" bestFit="1" customWidth="1"/>
    <col min="1026" max="1026" width="69.28515625" customWidth="1"/>
    <col min="1027" max="1027" width="26.710937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9.42578125" bestFit="1" customWidth="1"/>
    <col min="1282" max="1282" width="69.28515625" customWidth="1"/>
    <col min="1283" max="1283" width="26.710937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9.42578125" bestFit="1" customWidth="1"/>
    <col min="1538" max="1538" width="69.28515625" customWidth="1"/>
    <col min="1539" max="1539" width="26.710937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9.42578125" bestFit="1" customWidth="1"/>
    <col min="1794" max="1794" width="69.28515625" customWidth="1"/>
    <col min="1795" max="1795" width="26.710937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9.42578125" bestFit="1" customWidth="1"/>
    <col min="2050" max="2050" width="69.28515625" customWidth="1"/>
    <col min="2051" max="2051" width="26.710937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9.42578125" bestFit="1" customWidth="1"/>
    <col min="2306" max="2306" width="69.28515625" customWidth="1"/>
    <col min="2307" max="2307" width="26.710937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9.42578125" bestFit="1" customWidth="1"/>
    <col min="2562" max="2562" width="69.28515625" customWidth="1"/>
    <col min="2563" max="2563" width="26.710937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9.42578125" bestFit="1" customWidth="1"/>
    <col min="2818" max="2818" width="69.28515625" customWidth="1"/>
    <col min="2819" max="2819" width="26.710937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9.42578125" bestFit="1" customWidth="1"/>
    <col min="3074" max="3074" width="69.28515625" customWidth="1"/>
    <col min="3075" max="3075" width="26.710937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9.42578125" bestFit="1" customWidth="1"/>
    <col min="3330" max="3330" width="69.28515625" customWidth="1"/>
    <col min="3331" max="3331" width="26.710937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9.42578125" bestFit="1" customWidth="1"/>
    <col min="3586" max="3586" width="69.28515625" customWidth="1"/>
    <col min="3587" max="3587" width="26.710937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9.42578125" bestFit="1" customWidth="1"/>
    <col min="3842" max="3842" width="69.28515625" customWidth="1"/>
    <col min="3843" max="3843" width="26.710937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9.42578125" bestFit="1" customWidth="1"/>
    <col min="4098" max="4098" width="69.28515625" customWidth="1"/>
    <col min="4099" max="4099" width="26.710937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9.42578125" bestFit="1" customWidth="1"/>
    <col min="4354" max="4354" width="69.28515625" customWidth="1"/>
    <col min="4355" max="4355" width="26.710937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9.42578125" bestFit="1" customWidth="1"/>
    <col min="4610" max="4610" width="69.28515625" customWidth="1"/>
    <col min="4611" max="4611" width="26.710937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9.42578125" bestFit="1" customWidth="1"/>
    <col min="4866" max="4866" width="69.28515625" customWidth="1"/>
    <col min="4867" max="4867" width="26.710937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9.42578125" bestFit="1" customWidth="1"/>
    <col min="5122" max="5122" width="69.28515625" customWidth="1"/>
    <col min="5123" max="5123" width="26.710937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9.42578125" bestFit="1" customWidth="1"/>
    <col min="5378" max="5378" width="69.28515625" customWidth="1"/>
    <col min="5379" max="5379" width="26.710937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9.42578125" bestFit="1" customWidth="1"/>
    <col min="5634" max="5634" width="69.28515625" customWidth="1"/>
    <col min="5635" max="5635" width="26.710937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9.42578125" bestFit="1" customWidth="1"/>
    <col min="5890" max="5890" width="69.28515625" customWidth="1"/>
    <col min="5891" max="5891" width="26.710937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9.42578125" bestFit="1" customWidth="1"/>
    <col min="6146" max="6146" width="69.28515625" customWidth="1"/>
    <col min="6147" max="6147" width="26.710937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9.42578125" bestFit="1" customWidth="1"/>
    <col min="6402" max="6402" width="69.28515625" customWidth="1"/>
    <col min="6403" max="6403" width="26.710937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9.42578125" bestFit="1" customWidth="1"/>
    <col min="6658" max="6658" width="69.28515625" customWidth="1"/>
    <col min="6659" max="6659" width="26.710937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9.42578125" bestFit="1" customWidth="1"/>
    <col min="6914" max="6914" width="69.28515625" customWidth="1"/>
    <col min="6915" max="6915" width="26.710937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9.42578125" bestFit="1" customWidth="1"/>
    <col min="7170" max="7170" width="69.28515625" customWidth="1"/>
    <col min="7171" max="7171" width="26.710937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9.42578125" bestFit="1" customWidth="1"/>
    <col min="7426" max="7426" width="69.28515625" customWidth="1"/>
    <col min="7427" max="7427" width="26.710937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9.42578125" bestFit="1" customWidth="1"/>
    <col min="7682" max="7682" width="69.28515625" customWidth="1"/>
    <col min="7683" max="7683" width="26.710937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9.42578125" bestFit="1" customWidth="1"/>
    <col min="7938" max="7938" width="69.28515625" customWidth="1"/>
    <col min="7939" max="7939" width="26.710937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9.42578125" bestFit="1" customWidth="1"/>
    <col min="8194" max="8194" width="69.28515625" customWidth="1"/>
    <col min="8195" max="8195" width="26.710937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9.42578125" bestFit="1" customWidth="1"/>
    <col min="8450" max="8450" width="69.28515625" customWidth="1"/>
    <col min="8451" max="8451" width="26.710937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9.42578125" bestFit="1" customWidth="1"/>
    <col min="8706" max="8706" width="69.28515625" customWidth="1"/>
    <col min="8707" max="8707" width="26.710937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9.42578125" bestFit="1" customWidth="1"/>
    <col min="8962" max="8962" width="69.28515625" customWidth="1"/>
    <col min="8963" max="8963" width="26.710937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9.42578125" bestFit="1" customWidth="1"/>
    <col min="9218" max="9218" width="69.28515625" customWidth="1"/>
    <col min="9219" max="9219" width="26.710937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9.42578125" bestFit="1" customWidth="1"/>
    <col min="9474" max="9474" width="69.28515625" customWidth="1"/>
    <col min="9475" max="9475" width="26.710937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9.42578125" bestFit="1" customWidth="1"/>
    <col min="9730" max="9730" width="69.28515625" customWidth="1"/>
    <col min="9731" max="9731" width="26.710937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9.42578125" bestFit="1" customWidth="1"/>
    <col min="9986" max="9986" width="69.28515625" customWidth="1"/>
    <col min="9987" max="9987" width="26.710937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9.42578125" bestFit="1" customWidth="1"/>
    <col min="10242" max="10242" width="69.28515625" customWidth="1"/>
    <col min="10243" max="10243" width="26.710937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42578125" bestFit="1" customWidth="1"/>
    <col min="10498" max="10498" width="69.28515625" customWidth="1"/>
    <col min="10499" max="10499" width="26.710937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42578125" bestFit="1" customWidth="1"/>
    <col min="10754" max="10754" width="69.28515625" customWidth="1"/>
    <col min="10755" max="10755" width="26.710937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42578125" bestFit="1" customWidth="1"/>
    <col min="11010" max="11010" width="69.28515625" customWidth="1"/>
    <col min="11011" max="11011" width="26.710937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42578125" bestFit="1" customWidth="1"/>
    <col min="11266" max="11266" width="69.28515625" customWidth="1"/>
    <col min="11267" max="11267" width="26.710937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42578125" bestFit="1" customWidth="1"/>
    <col min="11522" max="11522" width="69.28515625" customWidth="1"/>
    <col min="11523" max="11523" width="26.710937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42578125" bestFit="1" customWidth="1"/>
    <col min="11778" max="11778" width="69.28515625" customWidth="1"/>
    <col min="11779" max="11779" width="26.710937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42578125" bestFit="1" customWidth="1"/>
    <col min="12034" max="12034" width="69.28515625" customWidth="1"/>
    <col min="12035" max="12035" width="26.710937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42578125" bestFit="1" customWidth="1"/>
    <col min="12290" max="12290" width="69.28515625" customWidth="1"/>
    <col min="12291" max="12291" width="26.710937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42578125" bestFit="1" customWidth="1"/>
    <col min="12546" max="12546" width="69.28515625" customWidth="1"/>
    <col min="12547" max="12547" width="26.710937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42578125" bestFit="1" customWidth="1"/>
    <col min="12802" max="12802" width="69.28515625" customWidth="1"/>
    <col min="12803" max="12803" width="26.710937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42578125" bestFit="1" customWidth="1"/>
    <col min="13058" max="13058" width="69.28515625" customWidth="1"/>
    <col min="13059" max="13059" width="26.710937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42578125" bestFit="1" customWidth="1"/>
    <col min="13314" max="13314" width="69.28515625" customWidth="1"/>
    <col min="13315" max="13315" width="26.710937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42578125" bestFit="1" customWidth="1"/>
    <col min="13570" max="13570" width="69.28515625" customWidth="1"/>
    <col min="13571" max="13571" width="26.710937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42578125" bestFit="1" customWidth="1"/>
    <col min="13826" max="13826" width="69.28515625" customWidth="1"/>
    <col min="13827" max="13827" width="26.710937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42578125" bestFit="1" customWidth="1"/>
    <col min="14082" max="14082" width="69.28515625" customWidth="1"/>
    <col min="14083" max="14083" width="26.710937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42578125" bestFit="1" customWidth="1"/>
    <col min="14338" max="14338" width="69.28515625" customWidth="1"/>
    <col min="14339" max="14339" width="26.710937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42578125" bestFit="1" customWidth="1"/>
    <col min="14594" max="14594" width="69.28515625" customWidth="1"/>
    <col min="14595" max="14595" width="26.710937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42578125" bestFit="1" customWidth="1"/>
    <col min="14850" max="14850" width="69.28515625" customWidth="1"/>
    <col min="14851" max="14851" width="26.710937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42578125" bestFit="1" customWidth="1"/>
    <col min="15106" max="15106" width="69.28515625" customWidth="1"/>
    <col min="15107" max="15107" width="26.710937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42578125" bestFit="1" customWidth="1"/>
    <col min="15362" max="15362" width="69.28515625" customWidth="1"/>
    <col min="15363" max="15363" width="26.710937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42578125" bestFit="1" customWidth="1"/>
    <col min="15618" max="15618" width="69.28515625" customWidth="1"/>
    <col min="15619" max="15619" width="26.710937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42578125" bestFit="1" customWidth="1"/>
    <col min="15874" max="15874" width="69.28515625" customWidth="1"/>
    <col min="15875" max="15875" width="26.710937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42578125" bestFit="1" customWidth="1"/>
    <col min="16130" max="16130" width="69.28515625" customWidth="1"/>
    <col min="16131" max="16131" width="26.710937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35</v>
      </c>
      <c r="B1" s="4"/>
      <c r="C1" s="5"/>
      <c r="D1" s="5"/>
      <c r="E1" s="5"/>
      <c r="F1" s="5"/>
      <c r="G1" s="5"/>
      <c r="H1" s="5"/>
      <c r="I1" s="5"/>
    </row>
    <row r="2" spans="1:9" ht="26.1" customHeight="1">
      <c r="A2" s="5"/>
      <c r="B2" s="6" t="s">
        <v>40</v>
      </c>
      <c r="C2" s="5"/>
      <c r="D2" s="5"/>
      <c r="E2" s="5"/>
      <c r="F2" s="5"/>
      <c r="G2" s="5"/>
      <c r="H2" s="5"/>
      <c r="I2" s="5"/>
    </row>
    <row r="3" spans="1:9" ht="12.95" customHeight="1">
      <c r="A3" s="5"/>
      <c r="B3" s="4" t="s">
        <v>36</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1116</v>
      </c>
      <c r="B9" s="19" t="s">
        <v>1117</v>
      </c>
      <c r="C9" s="15" t="s">
        <v>1118</v>
      </c>
      <c r="D9" s="15" t="s">
        <v>97</v>
      </c>
      <c r="E9" s="20">
        <v>396614</v>
      </c>
      <c r="F9" s="21">
        <v>12314.47</v>
      </c>
      <c r="G9" s="22">
        <v>3.5700000000000003E-2</v>
      </c>
      <c r="H9" s="115"/>
      <c r="I9" s="24"/>
    </row>
    <row r="10" spans="1:9" ht="12.95" customHeight="1">
      <c r="A10" s="18" t="s">
        <v>94</v>
      </c>
      <c r="B10" s="19" t="s">
        <v>95</v>
      </c>
      <c r="C10" s="15" t="s">
        <v>96</v>
      </c>
      <c r="D10" s="15" t="s">
        <v>97</v>
      </c>
      <c r="E10" s="20">
        <v>453967</v>
      </c>
      <c r="F10" s="21">
        <v>8244.9500000000007</v>
      </c>
      <c r="G10" s="22">
        <v>2.3900000000000001E-2</v>
      </c>
      <c r="H10" s="115"/>
      <c r="I10" s="24"/>
    </row>
    <row r="11" spans="1:9" ht="12.95" customHeight="1">
      <c r="A11" s="18" t="s">
        <v>1007</v>
      </c>
      <c r="B11" s="19" t="s">
        <v>1008</v>
      </c>
      <c r="C11" s="15" t="s">
        <v>1009</v>
      </c>
      <c r="D11" s="15" t="s">
        <v>60</v>
      </c>
      <c r="E11" s="20">
        <v>2287086</v>
      </c>
      <c r="F11" s="21">
        <v>7832.13</v>
      </c>
      <c r="G11" s="22">
        <v>2.2700000000000001E-2</v>
      </c>
      <c r="H11" s="115"/>
      <c r="I11" s="24"/>
    </row>
    <row r="12" spans="1:9" ht="12.95" customHeight="1">
      <c r="A12" s="18" t="s">
        <v>766</v>
      </c>
      <c r="B12" s="19" t="s">
        <v>767</v>
      </c>
      <c r="C12" s="15" t="s">
        <v>768</v>
      </c>
      <c r="D12" s="15" t="s">
        <v>769</v>
      </c>
      <c r="E12" s="20">
        <v>370700</v>
      </c>
      <c r="F12" s="21">
        <v>7329.48</v>
      </c>
      <c r="G12" s="22">
        <v>2.12E-2</v>
      </c>
      <c r="H12" s="115"/>
      <c r="I12" s="24"/>
    </row>
    <row r="13" spans="1:9" ht="12.95" customHeight="1">
      <c r="A13" s="18" t="s">
        <v>552</v>
      </c>
      <c r="B13" s="19" t="s">
        <v>553</v>
      </c>
      <c r="C13" s="15" t="s">
        <v>554</v>
      </c>
      <c r="D13" s="15" t="s">
        <v>68</v>
      </c>
      <c r="E13" s="20">
        <v>423523</v>
      </c>
      <c r="F13" s="21">
        <v>6990.67</v>
      </c>
      <c r="G13" s="22">
        <v>2.0199999999999999E-2</v>
      </c>
      <c r="H13" s="115"/>
      <c r="I13" s="24"/>
    </row>
    <row r="14" spans="1:9" ht="12.95" customHeight="1">
      <c r="A14" s="18" t="s">
        <v>500</v>
      </c>
      <c r="B14" s="19" t="s">
        <v>501</v>
      </c>
      <c r="C14" s="15" t="s">
        <v>502</v>
      </c>
      <c r="D14" s="15" t="s">
        <v>86</v>
      </c>
      <c r="E14" s="20">
        <v>155083</v>
      </c>
      <c r="F14" s="21">
        <v>6731.84</v>
      </c>
      <c r="G14" s="22">
        <v>1.95E-2</v>
      </c>
      <c r="H14" s="115"/>
      <c r="I14" s="24"/>
    </row>
    <row r="15" spans="1:9" ht="12.95" customHeight="1">
      <c r="A15" s="18" t="s">
        <v>1210</v>
      </c>
      <c r="B15" s="19" t="s">
        <v>1211</v>
      </c>
      <c r="C15" s="15" t="s">
        <v>1212</v>
      </c>
      <c r="D15" s="15" t="s">
        <v>68</v>
      </c>
      <c r="E15" s="20">
        <v>306317</v>
      </c>
      <c r="F15" s="21">
        <v>6707.73</v>
      </c>
      <c r="G15" s="22">
        <v>1.9400000000000001E-2</v>
      </c>
      <c r="H15" s="115"/>
      <c r="I15" s="24"/>
    </row>
    <row r="16" spans="1:9" ht="12.95" customHeight="1">
      <c r="A16" s="18" t="s">
        <v>509</v>
      </c>
      <c r="B16" s="19" t="s">
        <v>510</v>
      </c>
      <c r="C16" s="15" t="s">
        <v>511</v>
      </c>
      <c r="D16" s="15" t="s">
        <v>90</v>
      </c>
      <c r="E16" s="20">
        <v>238476</v>
      </c>
      <c r="F16" s="21">
        <v>6485.59</v>
      </c>
      <c r="G16" s="22">
        <v>1.8800000000000001E-2</v>
      </c>
      <c r="H16" s="115"/>
      <c r="I16" s="24"/>
    </row>
    <row r="17" spans="1:9" ht="12.95" customHeight="1">
      <c r="A17" s="18" t="s">
        <v>260</v>
      </c>
      <c r="B17" s="19" t="s">
        <v>261</v>
      </c>
      <c r="C17" s="15" t="s">
        <v>262</v>
      </c>
      <c r="D17" s="15" t="s">
        <v>97</v>
      </c>
      <c r="E17" s="20">
        <v>315181</v>
      </c>
      <c r="F17" s="21">
        <v>6176.6</v>
      </c>
      <c r="G17" s="22">
        <v>1.7899999999999999E-2</v>
      </c>
      <c r="H17" s="115"/>
      <c r="I17" s="24"/>
    </row>
    <row r="18" spans="1:9" ht="12.95" customHeight="1">
      <c r="A18" s="18" t="s">
        <v>603</v>
      </c>
      <c r="B18" s="19" t="s">
        <v>604</v>
      </c>
      <c r="C18" s="15" t="s">
        <v>605</v>
      </c>
      <c r="D18" s="15" t="s">
        <v>289</v>
      </c>
      <c r="E18" s="20">
        <v>724695</v>
      </c>
      <c r="F18" s="21">
        <v>5958.08</v>
      </c>
      <c r="G18" s="22">
        <v>1.72E-2</v>
      </c>
      <c r="H18" s="115"/>
      <c r="I18" s="24"/>
    </row>
    <row r="19" spans="1:9" ht="12.95" customHeight="1">
      <c r="A19" s="18" t="s">
        <v>611</v>
      </c>
      <c r="B19" s="19" t="s">
        <v>612</v>
      </c>
      <c r="C19" s="15" t="s">
        <v>613</v>
      </c>
      <c r="D19" s="15" t="s">
        <v>329</v>
      </c>
      <c r="E19" s="20">
        <v>216242</v>
      </c>
      <c r="F19" s="21">
        <v>5821.67</v>
      </c>
      <c r="G19" s="22">
        <v>1.6899999999999998E-2</v>
      </c>
      <c r="H19" s="115"/>
      <c r="I19" s="24"/>
    </row>
    <row r="20" spans="1:9" ht="12.95" customHeight="1">
      <c r="A20" s="18" t="s">
        <v>478</v>
      </c>
      <c r="B20" s="19" t="s">
        <v>479</v>
      </c>
      <c r="C20" s="15" t="s">
        <v>480</v>
      </c>
      <c r="D20" s="15" t="s">
        <v>104</v>
      </c>
      <c r="E20" s="20">
        <v>732948</v>
      </c>
      <c r="F20" s="21">
        <v>5639.3</v>
      </c>
      <c r="G20" s="22">
        <v>1.6299999999999999E-2</v>
      </c>
      <c r="H20" s="115"/>
      <c r="I20" s="24"/>
    </row>
    <row r="21" spans="1:9" ht="12.95" customHeight="1">
      <c r="A21" s="18" t="s">
        <v>782</v>
      </c>
      <c r="B21" s="19" t="s">
        <v>783</v>
      </c>
      <c r="C21" s="15" t="s">
        <v>784</v>
      </c>
      <c r="D21" s="15" t="s">
        <v>279</v>
      </c>
      <c r="E21" s="20">
        <v>1058512</v>
      </c>
      <c r="F21" s="21">
        <v>5432.28</v>
      </c>
      <c r="G21" s="22">
        <v>1.5699999999999999E-2</v>
      </c>
      <c r="H21" s="115"/>
      <c r="I21" s="24"/>
    </row>
    <row r="22" spans="1:9" ht="12.95" customHeight="1">
      <c r="A22" s="18" t="s">
        <v>893</v>
      </c>
      <c r="B22" s="19" t="s">
        <v>894</v>
      </c>
      <c r="C22" s="15" t="s">
        <v>895</v>
      </c>
      <c r="D22" s="15" t="s">
        <v>104</v>
      </c>
      <c r="E22" s="20">
        <v>224465</v>
      </c>
      <c r="F22" s="21">
        <v>5427.34</v>
      </c>
      <c r="G22" s="22">
        <v>1.5699999999999999E-2</v>
      </c>
      <c r="H22" s="115"/>
      <c r="I22" s="24"/>
    </row>
    <row r="23" spans="1:9" ht="12.95" customHeight="1">
      <c r="A23" s="18" t="s">
        <v>773</v>
      </c>
      <c r="B23" s="19" t="s">
        <v>774</v>
      </c>
      <c r="C23" s="15" t="s">
        <v>775</v>
      </c>
      <c r="D23" s="15" t="s">
        <v>97</v>
      </c>
      <c r="E23" s="20">
        <v>403488</v>
      </c>
      <c r="F23" s="21">
        <v>5306.27</v>
      </c>
      <c r="G23" s="22">
        <v>1.54E-2</v>
      </c>
      <c r="H23" s="115"/>
      <c r="I23" s="24"/>
    </row>
    <row r="24" spans="1:9" ht="12.95" customHeight="1">
      <c r="A24" s="18" t="s">
        <v>1195</v>
      </c>
      <c r="B24" s="19" t="s">
        <v>1196</v>
      </c>
      <c r="C24" s="15" t="s">
        <v>1197</v>
      </c>
      <c r="D24" s="15" t="s">
        <v>142</v>
      </c>
      <c r="E24" s="20">
        <v>173191</v>
      </c>
      <c r="F24" s="21">
        <v>5302.07</v>
      </c>
      <c r="G24" s="22">
        <v>1.54E-2</v>
      </c>
      <c r="H24" s="115"/>
      <c r="I24" s="24"/>
    </row>
    <row r="25" spans="1:9" ht="12.95" customHeight="1">
      <c r="A25" s="18" t="s">
        <v>614</v>
      </c>
      <c r="B25" s="19" t="s">
        <v>615</v>
      </c>
      <c r="C25" s="15" t="s">
        <v>616</v>
      </c>
      <c r="D25" s="15" t="s">
        <v>97</v>
      </c>
      <c r="E25" s="20">
        <v>27659</v>
      </c>
      <c r="F25" s="21">
        <v>5267.1</v>
      </c>
      <c r="G25" s="22">
        <v>1.52E-2</v>
      </c>
      <c r="H25" s="115"/>
      <c r="I25" s="24"/>
    </row>
    <row r="26" spans="1:9" ht="12.95" customHeight="1">
      <c r="A26" s="18" t="s">
        <v>600</v>
      </c>
      <c r="B26" s="19" t="s">
        <v>601</v>
      </c>
      <c r="C26" s="15" t="s">
        <v>602</v>
      </c>
      <c r="D26" s="15" t="s">
        <v>303</v>
      </c>
      <c r="E26" s="20">
        <v>68100</v>
      </c>
      <c r="F26" s="21">
        <v>5153.47</v>
      </c>
      <c r="G26" s="22">
        <v>1.49E-2</v>
      </c>
      <c r="H26" s="115"/>
      <c r="I26" s="24"/>
    </row>
    <row r="27" spans="1:9" ht="12.95" customHeight="1">
      <c r="A27" s="18" t="s">
        <v>770</v>
      </c>
      <c r="B27" s="19" t="s">
        <v>771</v>
      </c>
      <c r="C27" s="15" t="s">
        <v>772</v>
      </c>
      <c r="D27" s="15" t="s">
        <v>342</v>
      </c>
      <c r="E27" s="20">
        <v>34828</v>
      </c>
      <c r="F27" s="21">
        <v>4997.12</v>
      </c>
      <c r="G27" s="22">
        <v>1.4500000000000001E-2</v>
      </c>
      <c r="H27" s="115"/>
      <c r="I27" s="24"/>
    </row>
    <row r="28" spans="1:9" ht="12.95" customHeight="1">
      <c r="A28" s="18" t="s">
        <v>815</v>
      </c>
      <c r="B28" s="19" t="s">
        <v>816</v>
      </c>
      <c r="C28" s="15" t="s">
        <v>817</v>
      </c>
      <c r="D28" s="15" t="s">
        <v>818</v>
      </c>
      <c r="E28" s="20">
        <v>938537</v>
      </c>
      <c r="F28" s="21">
        <v>4961.58</v>
      </c>
      <c r="G28" s="22">
        <v>1.44E-2</v>
      </c>
      <c r="H28" s="115"/>
      <c r="I28" s="24"/>
    </row>
    <row r="29" spans="1:9" ht="12.95" customHeight="1">
      <c r="A29" s="18" t="s">
        <v>597</v>
      </c>
      <c r="B29" s="19" t="s">
        <v>598</v>
      </c>
      <c r="C29" s="15" t="s">
        <v>599</v>
      </c>
      <c r="D29" s="15" t="s">
        <v>303</v>
      </c>
      <c r="E29" s="20">
        <v>26926</v>
      </c>
      <c r="F29" s="21">
        <v>4951.96</v>
      </c>
      <c r="G29" s="22">
        <v>1.43E-2</v>
      </c>
      <c r="H29" s="115"/>
      <c r="I29" s="24"/>
    </row>
    <row r="30" spans="1:9" ht="12.95" customHeight="1">
      <c r="A30" s="18" t="s">
        <v>572</v>
      </c>
      <c r="B30" s="19" t="s">
        <v>573</v>
      </c>
      <c r="C30" s="15" t="s">
        <v>574</v>
      </c>
      <c r="D30" s="15" t="s">
        <v>329</v>
      </c>
      <c r="E30" s="20">
        <v>133520</v>
      </c>
      <c r="F30" s="21">
        <v>4868.41</v>
      </c>
      <c r="G30" s="22">
        <v>1.41E-2</v>
      </c>
      <c r="H30" s="115"/>
      <c r="I30" s="24"/>
    </row>
    <row r="31" spans="1:9" ht="12.95" customHeight="1">
      <c r="A31" s="18" t="s">
        <v>580</v>
      </c>
      <c r="B31" s="19" t="s">
        <v>581</v>
      </c>
      <c r="C31" s="15" t="s">
        <v>582</v>
      </c>
      <c r="D31" s="15" t="s">
        <v>97</v>
      </c>
      <c r="E31" s="20">
        <v>94275</v>
      </c>
      <c r="F31" s="21">
        <v>4829.5200000000004</v>
      </c>
      <c r="G31" s="22">
        <v>1.4E-2</v>
      </c>
      <c r="H31" s="115"/>
      <c r="I31" s="24"/>
    </row>
    <row r="32" spans="1:9" ht="12.95" customHeight="1">
      <c r="A32" s="18" t="s">
        <v>1213</v>
      </c>
      <c r="B32" s="19" t="s">
        <v>1214</v>
      </c>
      <c r="C32" s="15" t="s">
        <v>1215</v>
      </c>
      <c r="D32" s="15" t="s">
        <v>104</v>
      </c>
      <c r="E32" s="20">
        <v>331645</v>
      </c>
      <c r="F32" s="21">
        <v>4781.66</v>
      </c>
      <c r="G32" s="22">
        <v>1.38E-2</v>
      </c>
      <c r="H32" s="115"/>
      <c r="I32" s="24"/>
    </row>
    <row r="33" spans="1:9" ht="12.95" customHeight="1">
      <c r="A33" s="18" t="s">
        <v>819</v>
      </c>
      <c r="B33" s="19" t="s">
        <v>820</v>
      </c>
      <c r="C33" s="15" t="s">
        <v>821</v>
      </c>
      <c r="D33" s="15" t="s">
        <v>60</v>
      </c>
      <c r="E33" s="20">
        <v>1303657</v>
      </c>
      <c r="F33" s="21">
        <v>4678.17</v>
      </c>
      <c r="G33" s="22">
        <v>1.35E-2</v>
      </c>
      <c r="H33" s="115"/>
      <c r="I33" s="24"/>
    </row>
    <row r="34" spans="1:9" ht="12.95" customHeight="1">
      <c r="A34" s="18" t="s">
        <v>1031</v>
      </c>
      <c r="B34" s="19" t="s">
        <v>1032</v>
      </c>
      <c r="C34" s="15" t="s">
        <v>1033</v>
      </c>
      <c r="D34" s="15" t="s">
        <v>342</v>
      </c>
      <c r="E34" s="20">
        <v>105235</v>
      </c>
      <c r="F34" s="21">
        <v>4531.42</v>
      </c>
      <c r="G34" s="22">
        <v>1.3100000000000001E-2</v>
      </c>
      <c r="H34" s="115"/>
      <c r="I34" s="24"/>
    </row>
    <row r="35" spans="1:9" ht="12.95" customHeight="1">
      <c r="A35" s="18" t="s">
        <v>1216</v>
      </c>
      <c r="B35" s="19" t="s">
        <v>1217</v>
      </c>
      <c r="C35" s="15" t="s">
        <v>1218</v>
      </c>
      <c r="D35" s="15" t="s">
        <v>104</v>
      </c>
      <c r="E35" s="20">
        <v>44170</v>
      </c>
      <c r="F35" s="21">
        <v>4361.12</v>
      </c>
      <c r="G35" s="22">
        <v>1.26E-2</v>
      </c>
      <c r="H35" s="115"/>
      <c r="I35" s="24"/>
    </row>
    <row r="36" spans="1:9" ht="12.95" customHeight="1">
      <c r="A36" s="18" t="s">
        <v>788</v>
      </c>
      <c r="B36" s="19" t="s">
        <v>789</v>
      </c>
      <c r="C36" s="15" t="s">
        <v>790</v>
      </c>
      <c r="D36" s="15" t="s">
        <v>68</v>
      </c>
      <c r="E36" s="20">
        <v>23476</v>
      </c>
      <c r="F36" s="21">
        <v>4163.9399999999996</v>
      </c>
      <c r="G36" s="22">
        <v>1.21E-2</v>
      </c>
      <c r="H36" s="115"/>
      <c r="I36" s="24"/>
    </row>
    <row r="37" spans="1:9" ht="12.95" customHeight="1">
      <c r="A37" s="18" t="s">
        <v>310</v>
      </c>
      <c r="B37" s="19" t="s">
        <v>311</v>
      </c>
      <c r="C37" s="15" t="s">
        <v>312</v>
      </c>
      <c r="D37" s="15" t="s">
        <v>289</v>
      </c>
      <c r="E37" s="20">
        <v>515433</v>
      </c>
      <c r="F37" s="21">
        <v>4147.6899999999996</v>
      </c>
      <c r="G37" s="22">
        <v>1.2E-2</v>
      </c>
      <c r="H37" s="115"/>
      <c r="I37" s="24"/>
    </row>
    <row r="38" spans="1:9" ht="12.95" customHeight="1">
      <c r="A38" s="18" t="s">
        <v>105</v>
      </c>
      <c r="B38" s="19" t="s">
        <v>106</v>
      </c>
      <c r="C38" s="15" t="s">
        <v>107</v>
      </c>
      <c r="D38" s="15" t="s">
        <v>64</v>
      </c>
      <c r="E38" s="20">
        <v>1010394</v>
      </c>
      <c r="F38" s="21">
        <v>4085.02</v>
      </c>
      <c r="G38" s="22">
        <v>1.18E-2</v>
      </c>
      <c r="H38" s="115"/>
      <c r="I38" s="24"/>
    </row>
    <row r="39" spans="1:9" ht="12.95" customHeight="1">
      <c r="A39" s="18" t="s">
        <v>489</v>
      </c>
      <c r="B39" s="19" t="s">
        <v>490</v>
      </c>
      <c r="C39" s="15" t="s">
        <v>491</v>
      </c>
      <c r="D39" s="15" t="s">
        <v>492</v>
      </c>
      <c r="E39" s="20">
        <v>780531</v>
      </c>
      <c r="F39" s="21">
        <v>3983.05</v>
      </c>
      <c r="G39" s="22">
        <v>1.15E-2</v>
      </c>
      <c r="H39" s="115"/>
      <c r="I39" s="24"/>
    </row>
    <row r="40" spans="1:9" ht="12.95" customHeight="1">
      <c r="A40" s="18" t="s">
        <v>355</v>
      </c>
      <c r="B40" s="19" t="s">
        <v>356</v>
      </c>
      <c r="C40" s="15" t="s">
        <v>357</v>
      </c>
      <c r="D40" s="15" t="s">
        <v>358</v>
      </c>
      <c r="E40" s="20">
        <v>249428</v>
      </c>
      <c r="F40" s="21">
        <v>3955.93</v>
      </c>
      <c r="G40" s="22">
        <v>1.15E-2</v>
      </c>
      <c r="H40" s="115"/>
      <c r="I40" s="24"/>
    </row>
    <row r="41" spans="1:9" ht="12.95" customHeight="1">
      <c r="A41" s="18" t="s">
        <v>659</v>
      </c>
      <c r="B41" s="19" t="s">
        <v>660</v>
      </c>
      <c r="C41" s="15" t="s">
        <v>661</v>
      </c>
      <c r="D41" s="15" t="s">
        <v>64</v>
      </c>
      <c r="E41" s="20">
        <v>1059508</v>
      </c>
      <c r="F41" s="21">
        <v>3939.78</v>
      </c>
      <c r="G41" s="22">
        <v>1.14E-2</v>
      </c>
      <c r="H41" s="115"/>
      <c r="I41" s="24"/>
    </row>
    <row r="42" spans="1:9" ht="12.95" customHeight="1">
      <c r="A42" s="18" t="s">
        <v>72</v>
      </c>
      <c r="B42" s="19" t="s">
        <v>73</v>
      </c>
      <c r="C42" s="15" t="s">
        <v>74</v>
      </c>
      <c r="D42" s="15" t="s">
        <v>60</v>
      </c>
      <c r="E42" s="20">
        <v>1034664</v>
      </c>
      <c r="F42" s="21">
        <v>3885.16</v>
      </c>
      <c r="G42" s="22">
        <v>1.12E-2</v>
      </c>
      <c r="H42" s="115"/>
      <c r="I42" s="24"/>
    </row>
    <row r="43" spans="1:9" ht="12.95" customHeight="1">
      <c r="A43" s="18" t="s">
        <v>87</v>
      </c>
      <c r="B43" s="19" t="s">
        <v>88</v>
      </c>
      <c r="C43" s="15" t="s">
        <v>89</v>
      </c>
      <c r="D43" s="15" t="s">
        <v>90</v>
      </c>
      <c r="E43" s="20">
        <v>1281988</v>
      </c>
      <c r="F43" s="21">
        <v>3877.37</v>
      </c>
      <c r="G43" s="22">
        <v>1.12E-2</v>
      </c>
      <c r="H43" s="115"/>
      <c r="I43" s="24"/>
    </row>
    <row r="44" spans="1:9" ht="12.95" customHeight="1">
      <c r="A44" s="18" t="s">
        <v>1043</v>
      </c>
      <c r="B44" s="19" t="s">
        <v>1044</v>
      </c>
      <c r="C44" s="15" t="s">
        <v>1045</v>
      </c>
      <c r="D44" s="15" t="s">
        <v>68</v>
      </c>
      <c r="E44" s="20">
        <v>450881</v>
      </c>
      <c r="F44" s="21">
        <v>3859.09</v>
      </c>
      <c r="G44" s="22">
        <v>1.12E-2</v>
      </c>
      <c r="H44" s="115"/>
      <c r="I44" s="24"/>
    </row>
    <row r="45" spans="1:9" ht="12.95" customHeight="1">
      <c r="A45" s="18" t="s">
        <v>1219</v>
      </c>
      <c r="B45" s="19" t="s">
        <v>1220</v>
      </c>
      <c r="C45" s="15" t="s">
        <v>1221</v>
      </c>
      <c r="D45" s="15" t="s">
        <v>104</v>
      </c>
      <c r="E45" s="20">
        <v>715601</v>
      </c>
      <c r="F45" s="21">
        <v>3849.58</v>
      </c>
      <c r="G45" s="22">
        <v>1.11E-2</v>
      </c>
      <c r="H45" s="115"/>
      <c r="I45" s="24"/>
    </row>
    <row r="46" spans="1:9" ht="12.95" customHeight="1">
      <c r="A46" s="18" t="s">
        <v>454</v>
      </c>
      <c r="B46" s="19" t="s">
        <v>455</v>
      </c>
      <c r="C46" s="15" t="s">
        <v>456</v>
      </c>
      <c r="D46" s="15" t="s">
        <v>272</v>
      </c>
      <c r="E46" s="20">
        <v>304945</v>
      </c>
      <c r="F46" s="21">
        <v>3843.22</v>
      </c>
      <c r="G46" s="22">
        <v>1.11E-2</v>
      </c>
      <c r="H46" s="115"/>
      <c r="I46" s="24"/>
    </row>
    <row r="47" spans="1:9" ht="12.95" customHeight="1">
      <c r="A47" s="18" t="s">
        <v>263</v>
      </c>
      <c r="B47" s="19" t="s">
        <v>264</v>
      </c>
      <c r="C47" s="15" t="s">
        <v>265</v>
      </c>
      <c r="D47" s="15" t="s">
        <v>60</v>
      </c>
      <c r="E47" s="20">
        <v>5338051</v>
      </c>
      <c r="F47" s="21">
        <v>3830.05</v>
      </c>
      <c r="G47" s="22">
        <v>1.11E-2</v>
      </c>
      <c r="H47" s="115"/>
      <c r="I47" s="24"/>
    </row>
    <row r="48" spans="1:9" ht="12.95" customHeight="1">
      <c r="A48" s="18" t="s">
        <v>896</v>
      </c>
      <c r="B48" s="19" t="s">
        <v>897</v>
      </c>
      <c r="C48" s="15" t="s">
        <v>898</v>
      </c>
      <c r="D48" s="15" t="s">
        <v>346</v>
      </c>
      <c r="E48" s="20">
        <v>611992</v>
      </c>
      <c r="F48" s="21">
        <v>3821.89</v>
      </c>
      <c r="G48" s="22">
        <v>1.11E-2</v>
      </c>
      <c r="H48" s="115"/>
      <c r="I48" s="24"/>
    </row>
    <row r="49" spans="1:9" ht="12.95" customHeight="1">
      <c r="A49" s="18" t="s">
        <v>1119</v>
      </c>
      <c r="B49" s="19" t="s">
        <v>1120</v>
      </c>
      <c r="C49" s="15" t="s">
        <v>1121</v>
      </c>
      <c r="D49" s="15" t="s">
        <v>342</v>
      </c>
      <c r="E49" s="20">
        <v>335697</v>
      </c>
      <c r="F49" s="21">
        <v>3804.45</v>
      </c>
      <c r="G49" s="22">
        <v>1.0999999999999999E-2</v>
      </c>
      <c r="H49" s="115"/>
      <c r="I49" s="24"/>
    </row>
    <row r="50" spans="1:9" ht="12.95" customHeight="1">
      <c r="A50" s="18" t="s">
        <v>831</v>
      </c>
      <c r="B50" s="19" t="s">
        <v>832</v>
      </c>
      <c r="C50" s="15" t="s">
        <v>833</v>
      </c>
      <c r="D50" s="15" t="s">
        <v>762</v>
      </c>
      <c r="E50" s="20">
        <v>270846</v>
      </c>
      <c r="F50" s="21">
        <v>3704.63</v>
      </c>
      <c r="G50" s="22">
        <v>1.0699999999999999E-2</v>
      </c>
      <c r="H50" s="115"/>
      <c r="I50" s="24"/>
    </row>
    <row r="51" spans="1:9" ht="12.95" customHeight="1">
      <c r="A51" s="18" t="s">
        <v>562</v>
      </c>
      <c r="B51" s="19" t="s">
        <v>563</v>
      </c>
      <c r="C51" s="15" t="s">
        <v>564</v>
      </c>
      <c r="D51" s="15" t="s">
        <v>342</v>
      </c>
      <c r="E51" s="20">
        <v>11465</v>
      </c>
      <c r="F51" s="21">
        <v>3688.86</v>
      </c>
      <c r="G51" s="22">
        <v>1.0699999999999999E-2</v>
      </c>
      <c r="H51" s="115"/>
      <c r="I51" s="24"/>
    </row>
    <row r="52" spans="1:9" ht="12.95" customHeight="1">
      <c r="A52" s="18" t="s">
        <v>834</v>
      </c>
      <c r="B52" s="19" t="s">
        <v>835</v>
      </c>
      <c r="C52" s="15" t="s">
        <v>836</v>
      </c>
      <c r="D52" s="15" t="s">
        <v>632</v>
      </c>
      <c r="E52" s="20">
        <v>445346</v>
      </c>
      <c r="F52" s="21">
        <v>3601.29</v>
      </c>
      <c r="G52" s="22">
        <v>1.04E-2</v>
      </c>
      <c r="H52" s="115"/>
      <c r="I52" s="24"/>
    </row>
    <row r="53" spans="1:9" ht="12.95" customHeight="1">
      <c r="A53" s="18" t="s">
        <v>486</v>
      </c>
      <c r="B53" s="19" t="s">
        <v>487</v>
      </c>
      <c r="C53" s="15" t="s">
        <v>488</v>
      </c>
      <c r="D53" s="15" t="s">
        <v>142</v>
      </c>
      <c r="E53" s="20">
        <v>25520</v>
      </c>
      <c r="F53" s="21">
        <v>3585.3</v>
      </c>
      <c r="G53" s="22">
        <v>1.04E-2</v>
      </c>
      <c r="H53" s="115"/>
      <c r="I53" s="24"/>
    </row>
    <row r="54" spans="1:9" ht="12.95" customHeight="1">
      <c r="A54" s="18" t="s">
        <v>472</v>
      </c>
      <c r="B54" s="19" t="s">
        <v>473</v>
      </c>
      <c r="C54" s="15" t="s">
        <v>474</v>
      </c>
      <c r="D54" s="15" t="s">
        <v>104</v>
      </c>
      <c r="E54" s="20">
        <v>132574</v>
      </c>
      <c r="F54" s="21">
        <v>3558.82</v>
      </c>
      <c r="G54" s="22">
        <v>1.03E-2</v>
      </c>
      <c r="H54" s="115"/>
      <c r="I54" s="24"/>
    </row>
    <row r="55" spans="1:9" ht="12.95" customHeight="1">
      <c r="A55" s="18" t="s">
        <v>633</v>
      </c>
      <c r="B55" s="19" t="s">
        <v>634</v>
      </c>
      <c r="C55" s="15" t="s">
        <v>635</v>
      </c>
      <c r="D55" s="15" t="s">
        <v>60</v>
      </c>
      <c r="E55" s="20">
        <v>1717996</v>
      </c>
      <c r="F55" s="21">
        <v>3547.66</v>
      </c>
      <c r="G55" s="22">
        <v>1.03E-2</v>
      </c>
      <c r="H55" s="115"/>
      <c r="I55" s="24"/>
    </row>
    <row r="56" spans="1:9" ht="12.95" customHeight="1">
      <c r="A56" s="18" t="s">
        <v>636</v>
      </c>
      <c r="B56" s="19" t="s">
        <v>637</v>
      </c>
      <c r="C56" s="15" t="s">
        <v>638</v>
      </c>
      <c r="D56" s="15" t="s">
        <v>68</v>
      </c>
      <c r="E56" s="20">
        <v>635088</v>
      </c>
      <c r="F56" s="21">
        <v>3529.18</v>
      </c>
      <c r="G56" s="22">
        <v>1.0200000000000001E-2</v>
      </c>
      <c r="H56" s="115"/>
      <c r="I56" s="24"/>
    </row>
    <row r="57" spans="1:9" ht="12.95" customHeight="1">
      <c r="A57" s="18" t="s">
        <v>779</v>
      </c>
      <c r="B57" s="19" t="s">
        <v>780</v>
      </c>
      <c r="C57" s="15" t="s">
        <v>781</v>
      </c>
      <c r="D57" s="15" t="s">
        <v>128</v>
      </c>
      <c r="E57" s="20">
        <v>767866</v>
      </c>
      <c r="F57" s="21">
        <v>3487.65</v>
      </c>
      <c r="G57" s="22">
        <v>1.01E-2</v>
      </c>
      <c r="H57" s="115"/>
      <c r="I57" s="24"/>
    </row>
    <row r="58" spans="1:9" ht="12.95" customHeight="1">
      <c r="A58" s="18" t="s">
        <v>1222</v>
      </c>
      <c r="B58" s="19" t="s">
        <v>1223</v>
      </c>
      <c r="C58" s="15" t="s">
        <v>1224</v>
      </c>
      <c r="D58" s="15" t="s">
        <v>632</v>
      </c>
      <c r="E58" s="20">
        <v>422410</v>
      </c>
      <c r="F58" s="21">
        <v>3485.73</v>
      </c>
      <c r="G58" s="22">
        <v>1.01E-2</v>
      </c>
      <c r="H58" s="115"/>
      <c r="I58" s="24"/>
    </row>
    <row r="59" spans="1:9" ht="12.95" customHeight="1">
      <c r="A59" s="18" t="s">
        <v>1105</v>
      </c>
      <c r="B59" s="19" t="s">
        <v>1106</v>
      </c>
      <c r="C59" s="15" t="s">
        <v>1107</v>
      </c>
      <c r="D59" s="15" t="s">
        <v>342</v>
      </c>
      <c r="E59" s="20">
        <v>305775</v>
      </c>
      <c r="F59" s="21">
        <v>3458.32</v>
      </c>
      <c r="G59" s="22">
        <v>0.01</v>
      </c>
      <c r="H59" s="115"/>
      <c r="I59" s="24"/>
    </row>
    <row r="60" spans="1:9" ht="12.95" customHeight="1">
      <c r="A60" s="18" t="s">
        <v>1028</v>
      </c>
      <c r="B60" s="19" t="s">
        <v>1029</v>
      </c>
      <c r="C60" s="15" t="s">
        <v>1030</v>
      </c>
      <c r="D60" s="15" t="s">
        <v>142</v>
      </c>
      <c r="E60" s="20">
        <v>286173</v>
      </c>
      <c r="F60" s="21">
        <v>3429.21</v>
      </c>
      <c r="G60" s="22">
        <v>9.9000000000000008E-3</v>
      </c>
      <c r="H60" s="115"/>
      <c r="I60" s="24"/>
    </row>
    <row r="61" spans="1:9" ht="12.95" customHeight="1">
      <c r="A61" s="18" t="s">
        <v>53</v>
      </c>
      <c r="B61" s="19" t="s">
        <v>54</v>
      </c>
      <c r="C61" s="15" t="s">
        <v>55</v>
      </c>
      <c r="D61" s="15" t="s">
        <v>56</v>
      </c>
      <c r="E61" s="20">
        <v>254519</v>
      </c>
      <c r="F61" s="21">
        <v>3418.19</v>
      </c>
      <c r="G61" s="22">
        <v>9.9000000000000008E-3</v>
      </c>
      <c r="H61" s="115"/>
      <c r="I61" s="24"/>
    </row>
    <row r="62" spans="1:9" ht="12.95" customHeight="1">
      <c r="A62" s="18" t="s">
        <v>797</v>
      </c>
      <c r="B62" s="19" t="s">
        <v>798</v>
      </c>
      <c r="C62" s="15" t="s">
        <v>799</v>
      </c>
      <c r="D62" s="15" t="s">
        <v>128</v>
      </c>
      <c r="E62" s="20">
        <v>685800</v>
      </c>
      <c r="F62" s="21">
        <v>3371.39</v>
      </c>
      <c r="G62" s="22">
        <v>9.7999999999999997E-3</v>
      </c>
      <c r="H62" s="115"/>
      <c r="I62" s="24"/>
    </row>
    <row r="63" spans="1:9" ht="12.95" customHeight="1">
      <c r="A63" s="18" t="s">
        <v>1046</v>
      </c>
      <c r="B63" s="19" t="s">
        <v>1047</v>
      </c>
      <c r="C63" s="15" t="s">
        <v>1048</v>
      </c>
      <c r="D63" s="15" t="s">
        <v>329</v>
      </c>
      <c r="E63" s="20">
        <v>286005</v>
      </c>
      <c r="F63" s="21">
        <v>3321.66</v>
      </c>
      <c r="G63" s="22">
        <v>9.5999999999999992E-3</v>
      </c>
      <c r="H63" s="115"/>
      <c r="I63" s="24"/>
    </row>
    <row r="64" spans="1:9" ht="12.95" customHeight="1">
      <c r="A64" s="18" t="s">
        <v>843</v>
      </c>
      <c r="B64" s="19" t="s">
        <v>844</v>
      </c>
      <c r="C64" s="15" t="s">
        <v>845</v>
      </c>
      <c r="D64" s="15" t="s">
        <v>90</v>
      </c>
      <c r="E64" s="20">
        <v>2479017</v>
      </c>
      <c r="F64" s="21">
        <v>3207.6</v>
      </c>
      <c r="G64" s="22">
        <v>9.2999999999999992E-3</v>
      </c>
      <c r="H64" s="115"/>
      <c r="I64" s="24"/>
    </row>
    <row r="65" spans="1:9" ht="12.95" customHeight="1">
      <c r="A65" s="18" t="s">
        <v>1225</v>
      </c>
      <c r="B65" s="19" t="s">
        <v>1226</v>
      </c>
      <c r="C65" s="15" t="s">
        <v>1227</v>
      </c>
      <c r="D65" s="15" t="s">
        <v>68</v>
      </c>
      <c r="E65" s="20">
        <v>73931</v>
      </c>
      <c r="F65" s="21">
        <v>3205.35</v>
      </c>
      <c r="G65" s="22">
        <v>9.2999999999999992E-3</v>
      </c>
      <c r="H65" s="115"/>
      <c r="I65" s="24"/>
    </row>
    <row r="66" spans="1:9" ht="12.95" customHeight="1">
      <c r="A66" s="18" t="s">
        <v>506</v>
      </c>
      <c r="B66" s="19" t="s">
        <v>507</v>
      </c>
      <c r="C66" s="15" t="s">
        <v>508</v>
      </c>
      <c r="D66" s="15" t="s">
        <v>142</v>
      </c>
      <c r="E66" s="20">
        <v>189612</v>
      </c>
      <c r="F66" s="21">
        <v>3187.76</v>
      </c>
      <c r="G66" s="22">
        <v>9.1999999999999998E-3</v>
      </c>
      <c r="H66" s="115"/>
      <c r="I66" s="24"/>
    </row>
    <row r="67" spans="1:9" ht="12.95" customHeight="1">
      <c r="A67" s="18" t="s">
        <v>91</v>
      </c>
      <c r="B67" s="19" t="s">
        <v>92</v>
      </c>
      <c r="C67" s="15" t="s">
        <v>93</v>
      </c>
      <c r="D67" s="15" t="s">
        <v>60</v>
      </c>
      <c r="E67" s="20">
        <v>1821940</v>
      </c>
      <c r="F67" s="21">
        <v>3172.54</v>
      </c>
      <c r="G67" s="22">
        <v>9.1999999999999998E-3</v>
      </c>
      <c r="H67" s="115"/>
      <c r="I67" s="24"/>
    </row>
    <row r="68" spans="1:9" ht="12.95" customHeight="1">
      <c r="A68" s="18" t="s">
        <v>1010</v>
      </c>
      <c r="B68" s="19" t="s">
        <v>1011</v>
      </c>
      <c r="C68" s="15" t="s">
        <v>1012</v>
      </c>
      <c r="D68" s="15" t="s">
        <v>56</v>
      </c>
      <c r="E68" s="20">
        <v>188310</v>
      </c>
      <c r="F68" s="21">
        <v>3015.78</v>
      </c>
      <c r="G68" s="22">
        <v>8.6999999999999994E-3</v>
      </c>
      <c r="H68" s="115"/>
      <c r="I68" s="24"/>
    </row>
    <row r="69" spans="1:9" ht="12.95" customHeight="1">
      <c r="A69" s="18" t="s">
        <v>909</v>
      </c>
      <c r="B69" s="19" t="s">
        <v>910</v>
      </c>
      <c r="C69" s="15" t="s">
        <v>911</v>
      </c>
      <c r="D69" s="15" t="s">
        <v>329</v>
      </c>
      <c r="E69" s="20">
        <v>320703</v>
      </c>
      <c r="F69" s="21">
        <v>3007.87</v>
      </c>
      <c r="G69" s="22">
        <v>8.6999999999999994E-3</v>
      </c>
      <c r="H69" s="115"/>
      <c r="I69" s="24"/>
    </row>
    <row r="70" spans="1:9" ht="12.95" customHeight="1">
      <c r="A70" s="18" t="s">
        <v>822</v>
      </c>
      <c r="B70" s="19" t="s">
        <v>823</v>
      </c>
      <c r="C70" s="15" t="s">
        <v>824</v>
      </c>
      <c r="D70" s="15" t="s">
        <v>68</v>
      </c>
      <c r="E70" s="20">
        <v>157184</v>
      </c>
      <c r="F70" s="21">
        <v>2999.07</v>
      </c>
      <c r="G70" s="22">
        <v>8.6999999999999994E-3</v>
      </c>
      <c r="H70" s="115"/>
      <c r="I70" s="24"/>
    </row>
    <row r="71" spans="1:9" ht="12.95" customHeight="1">
      <c r="A71" s="18" t="s">
        <v>1228</v>
      </c>
      <c r="B71" s="19" t="s">
        <v>1229</v>
      </c>
      <c r="C71" s="15" t="s">
        <v>1230</v>
      </c>
      <c r="D71" s="15" t="s">
        <v>358</v>
      </c>
      <c r="E71" s="20">
        <v>159760</v>
      </c>
      <c r="F71" s="21">
        <v>2953.8</v>
      </c>
      <c r="G71" s="22">
        <v>8.6E-3</v>
      </c>
      <c r="H71" s="115"/>
      <c r="I71" s="24"/>
    </row>
    <row r="72" spans="1:9" ht="12.95" customHeight="1">
      <c r="A72" s="18" t="s">
        <v>1148</v>
      </c>
      <c r="B72" s="19" t="s">
        <v>1149</v>
      </c>
      <c r="C72" s="15" t="s">
        <v>1150</v>
      </c>
      <c r="D72" s="15" t="s">
        <v>111</v>
      </c>
      <c r="E72" s="20">
        <v>53668</v>
      </c>
      <c r="F72" s="21">
        <v>2921.69</v>
      </c>
      <c r="G72" s="22">
        <v>8.5000000000000006E-3</v>
      </c>
      <c r="H72" s="115"/>
      <c r="I72" s="24"/>
    </row>
    <row r="73" spans="1:9" ht="12.95" customHeight="1">
      <c r="A73" s="18" t="s">
        <v>1025</v>
      </c>
      <c r="B73" s="19" t="s">
        <v>1026</v>
      </c>
      <c r="C73" s="15" t="s">
        <v>1027</v>
      </c>
      <c r="D73" s="15" t="s">
        <v>423</v>
      </c>
      <c r="E73" s="20">
        <v>1195956</v>
      </c>
      <c r="F73" s="21">
        <v>2904.98</v>
      </c>
      <c r="G73" s="22">
        <v>8.3999999999999995E-3</v>
      </c>
      <c r="H73" s="115"/>
      <c r="I73" s="24"/>
    </row>
    <row r="74" spans="1:9" ht="12.95" customHeight="1">
      <c r="A74" s="18" t="s">
        <v>1231</v>
      </c>
      <c r="B74" s="19" t="s">
        <v>1232</v>
      </c>
      <c r="C74" s="15" t="s">
        <v>1233</v>
      </c>
      <c r="D74" s="15" t="s">
        <v>423</v>
      </c>
      <c r="E74" s="20">
        <v>975941</v>
      </c>
      <c r="F74" s="21">
        <v>2844.38</v>
      </c>
      <c r="G74" s="22">
        <v>8.2000000000000007E-3</v>
      </c>
      <c r="H74" s="115"/>
      <c r="I74" s="24"/>
    </row>
    <row r="75" spans="1:9" ht="12.95" customHeight="1">
      <c r="A75" s="18" t="s">
        <v>840</v>
      </c>
      <c r="B75" s="19" t="s">
        <v>841</v>
      </c>
      <c r="C75" s="15" t="s">
        <v>842</v>
      </c>
      <c r="D75" s="15" t="s">
        <v>329</v>
      </c>
      <c r="E75" s="20">
        <v>1462500</v>
      </c>
      <c r="F75" s="21">
        <v>2842.66</v>
      </c>
      <c r="G75" s="22">
        <v>8.2000000000000007E-3</v>
      </c>
      <c r="H75" s="115"/>
      <c r="I75" s="24"/>
    </row>
    <row r="76" spans="1:9" ht="12.95" customHeight="1">
      <c r="A76" s="18" t="s">
        <v>129</v>
      </c>
      <c r="B76" s="19" t="s">
        <v>130</v>
      </c>
      <c r="C76" s="15" t="s">
        <v>131</v>
      </c>
      <c r="D76" s="15" t="s">
        <v>60</v>
      </c>
      <c r="E76" s="20">
        <v>277378</v>
      </c>
      <c r="F76" s="21">
        <v>2808.31</v>
      </c>
      <c r="G76" s="22">
        <v>8.0999999999999996E-3</v>
      </c>
      <c r="H76" s="115"/>
      <c r="I76" s="24"/>
    </row>
    <row r="77" spans="1:9" ht="12.95" customHeight="1">
      <c r="A77" s="18" t="s">
        <v>583</v>
      </c>
      <c r="B77" s="19" t="s">
        <v>422</v>
      </c>
      <c r="C77" s="15" t="s">
        <v>584</v>
      </c>
      <c r="D77" s="15" t="s">
        <v>423</v>
      </c>
      <c r="E77" s="20">
        <v>573571</v>
      </c>
      <c r="F77" s="21">
        <v>2764.33</v>
      </c>
      <c r="G77" s="22">
        <v>8.0000000000000002E-3</v>
      </c>
      <c r="H77" s="115"/>
      <c r="I77" s="24"/>
    </row>
    <row r="78" spans="1:9" ht="12.95" customHeight="1">
      <c r="A78" s="18" t="s">
        <v>1234</v>
      </c>
      <c r="B78" s="19" t="s">
        <v>1235</v>
      </c>
      <c r="C78" s="15" t="s">
        <v>1236</v>
      </c>
      <c r="D78" s="15" t="s">
        <v>492</v>
      </c>
      <c r="E78" s="20">
        <v>1844732</v>
      </c>
      <c r="F78" s="21">
        <v>2717.84</v>
      </c>
      <c r="G78" s="22">
        <v>7.9000000000000008E-3</v>
      </c>
      <c r="H78" s="115"/>
      <c r="I78" s="24"/>
    </row>
    <row r="79" spans="1:9" ht="12.95" customHeight="1">
      <c r="A79" s="18" t="s">
        <v>1237</v>
      </c>
      <c r="B79" s="19" t="s">
        <v>1238</v>
      </c>
      <c r="C79" s="15" t="s">
        <v>1239</v>
      </c>
      <c r="D79" s="15" t="s">
        <v>64</v>
      </c>
      <c r="E79" s="20">
        <v>173732</v>
      </c>
      <c r="F79" s="21">
        <v>2665.4</v>
      </c>
      <c r="G79" s="22">
        <v>7.7000000000000002E-3</v>
      </c>
      <c r="H79" s="115"/>
      <c r="I79" s="24"/>
    </row>
    <row r="80" spans="1:9" ht="12.95" customHeight="1">
      <c r="A80" s="18" t="s">
        <v>1013</v>
      </c>
      <c r="B80" s="19" t="s">
        <v>1014</v>
      </c>
      <c r="C80" s="15" t="s">
        <v>1015</v>
      </c>
      <c r="D80" s="15" t="s">
        <v>632</v>
      </c>
      <c r="E80" s="20">
        <v>110761</v>
      </c>
      <c r="F80" s="21">
        <v>2638.11</v>
      </c>
      <c r="G80" s="22">
        <v>7.6E-3</v>
      </c>
      <c r="H80" s="115"/>
      <c r="I80" s="24"/>
    </row>
    <row r="81" spans="1:10" ht="12.95" customHeight="1">
      <c r="A81" s="18" t="s">
        <v>668</v>
      </c>
      <c r="B81" s="19" t="s">
        <v>669</v>
      </c>
      <c r="C81" s="15" t="s">
        <v>670</v>
      </c>
      <c r="D81" s="15" t="s">
        <v>64</v>
      </c>
      <c r="E81" s="20">
        <v>217710</v>
      </c>
      <c r="F81" s="21">
        <v>2588.5700000000002</v>
      </c>
      <c r="G81" s="22">
        <v>7.4999999999999997E-3</v>
      </c>
      <c r="H81" s="115"/>
      <c r="I81" s="24"/>
    </row>
    <row r="82" spans="1:10" ht="12.95" customHeight="1">
      <c r="A82" s="18" t="s">
        <v>1170</v>
      </c>
      <c r="B82" s="19" t="s">
        <v>1171</v>
      </c>
      <c r="C82" s="15" t="s">
        <v>1172</v>
      </c>
      <c r="D82" s="15" t="s">
        <v>293</v>
      </c>
      <c r="E82" s="20">
        <v>521905</v>
      </c>
      <c r="F82" s="21">
        <v>2455.56</v>
      </c>
      <c r="G82" s="22">
        <v>7.1000000000000004E-3</v>
      </c>
      <c r="H82" s="115"/>
      <c r="I82" s="24"/>
    </row>
    <row r="83" spans="1:10" ht="12.95" customHeight="1">
      <c r="A83" s="18" t="s">
        <v>887</v>
      </c>
      <c r="B83" s="19" t="s">
        <v>888</v>
      </c>
      <c r="C83" s="15" t="s">
        <v>889</v>
      </c>
      <c r="D83" s="15" t="s">
        <v>68</v>
      </c>
      <c r="E83" s="20">
        <v>361541</v>
      </c>
      <c r="F83" s="21">
        <v>2373.16</v>
      </c>
      <c r="G83" s="22">
        <v>6.8999999999999999E-3</v>
      </c>
      <c r="H83" s="115"/>
      <c r="I83" s="24"/>
    </row>
    <row r="84" spans="1:10" ht="12.95" customHeight="1">
      <c r="A84" s="18" t="s">
        <v>555</v>
      </c>
      <c r="B84" s="19" t="s">
        <v>556</v>
      </c>
      <c r="C84" s="15" t="s">
        <v>557</v>
      </c>
      <c r="D84" s="15" t="s">
        <v>558</v>
      </c>
      <c r="E84" s="20">
        <v>188475</v>
      </c>
      <c r="F84" s="21">
        <v>2361.7800000000002</v>
      </c>
      <c r="G84" s="22">
        <v>6.7999999999999996E-3</v>
      </c>
      <c r="H84" s="115"/>
      <c r="I84" s="24"/>
    </row>
    <row r="85" spans="1:10" ht="12.95" customHeight="1">
      <c r="A85" s="18" t="s">
        <v>256</v>
      </c>
      <c r="B85" s="19" t="s">
        <v>257</v>
      </c>
      <c r="C85" s="15" t="s">
        <v>258</v>
      </c>
      <c r="D85" s="15" t="s">
        <v>259</v>
      </c>
      <c r="E85" s="20">
        <v>169558</v>
      </c>
      <c r="F85" s="21">
        <v>2217.48</v>
      </c>
      <c r="G85" s="22">
        <v>6.4000000000000003E-3</v>
      </c>
      <c r="H85" s="115"/>
      <c r="I85" s="24"/>
    </row>
    <row r="86" spans="1:10" ht="12.95" customHeight="1">
      <c r="A86" s="18" t="s">
        <v>986</v>
      </c>
      <c r="B86" s="19" t="s">
        <v>987</v>
      </c>
      <c r="C86" s="15" t="s">
        <v>988</v>
      </c>
      <c r="D86" s="15" t="s">
        <v>346</v>
      </c>
      <c r="E86" s="20">
        <v>117422</v>
      </c>
      <c r="F86" s="21">
        <v>1665.16</v>
      </c>
      <c r="G86" s="22">
        <v>4.7999999999999996E-3</v>
      </c>
      <c r="H86" s="115"/>
      <c r="I86" s="24"/>
    </row>
    <row r="87" spans="1:10" ht="12.95" customHeight="1">
      <c r="A87" s="18" t="s">
        <v>1240</v>
      </c>
      <c r="B87" s="19" t="s">
        <v>1241</v>
      </c>
      <c r="C87" s="15" t="s">
        <v>1242</v>
      </c>
      <c r="D87" s="15" t="s">
        <v>111</v>
      </c>
      <c r="E87" s="20">
        <v>143928</v>
      </c>
      <c r="F87" s="21">
        <v>1281.68</v>
      </c>
      <c r="G87" s="22">
        <v>3.7000000000000002E-3</v>
      </c>
      <c r="H87" s="115"/>
      <c r="I87" s="24"/>
    </row>
    <row r="88" spans="1:10" ht="12.95" customHeight="1">
      <c r="A88" s="18" t="s">
        <v>918</v>
      </c>
      <c r="B88" s="19" t="s">
        <v>919</v>
      </c>
      <c r="C88" s="15" t="s">
        <v>920</v>
      </c>
      <c r="D88" s="15" t="s">
        <v>68</v>
      </c>
      <c r="E88" s="20">
        <v>48860</v>
      </c>
      <c r="F88" s="21">
        <v>254.27</v>
      </c>
      <c r="G88" s="22">
        <v>6.9999999999999999E-4</v>
      </c>
      <c r="H88" s="115"/>
      <c r="I88" s="24"/>
    </row>
    <row r="89" spans="1:10" ht="12.95" customHeight="1">
      <c r="A89" s="5"/>
      <c r="B89" s="14" t="s">
        <v>165</v>
      </c>
      <c r="C89" s="15"/>
      <c r="D89" s="15"/>
      <c r="E89" s="15"/>
      <c r="F89" s="25">
        <v>330371.24</v>
      </c>
      <c r="G89" s="26">
        <v>0.95620000000000005</v>
      </c>
      <c r="H89" s="27"/>
      <c r="I89" s="28"/>
    </row>
    <row r="90" spans="1:10" ht="12.95" customHeight="1">
      <c r="A90" s="5"/>
      <c r="B90" s="29" t="s">
        <v>166</v>
      </c>
      <c r="C90" s="2"/>
      <c r="D90" s="2"/>
      <c r="E90" s="2"/>
      <c r="F90" s="27" t="s">
        <v>167</v>
      </c>
      <c r="G90" s="27" t="s">
        <v>167</v>
      </c>
      <c r="H90" s="27"/>
      <c r="I90" s="28"/>
    </row>
    <row r="91" spans="1:10" ht="12.95" customHeight="1">
      <c r="A91" s="5"/>
      <c r="B91" s="29" t="s">
        <v>165</v>
      </c>
      <c r="C91" s="2"/>
      <c r="D91" s="2"/>
      <c r="E91" s="2"/>
      <c r="F91" s="27" t="s">
        <v>167</v>
      </c>
      <c r="G91" s="27" t="s">
        <v>167</v>
      </c>
      <c r="H91" s="27"/>
      <c r="I91" s="28"/>
    </row>
    <row r="92" spans="1:10" ht="12.95" customHeight="1">
      <c r="A92" s="5"/>
      <c r="B92" s="29" t="s">
        <v>168</v>
      </c>
      <c r="C92" s="30"/>
      <c r="D92" s="2"/>
      <c r="E92" s="30"/>
      <c r="F92" s="25">
        <v>330371.24</v>
      </c>
      <c r="G92" s="26">
        <v>0.95620000000000005</v>
      </c>
      <c r="H92" s="27"/>
      <c r="I92" s="28"/>
    </row>
    <row r="93" spans="1:10" ht="12.95" customHeight="1">
      <c r="A93" s="5"/>
      <c r="B93" s="14" t="s">
        <v>169</v>
      </c>
      <c r="C93" s="15"/>
      <c r="D93" s="15"/>
      <c r="E93" s="15"/>
      <c r="F93" s="15"/>
      <c r="G93" s="15"/>
      <c r="H93" s="16"/>
      <c r="I93" s="17"/>
    </row>
    <row r="94" spans="1:10" ht="12.95" customHeight="1">
      <c r="A94" s="5"/>
      <c r="B94" s="14" t="s">
        <v>170</v>
      </c>
      <c r="C94" s="15"/>
      <c r="D94" s="15"/>
      <c r="E94" s="15"/>
      <c r="F94" s="5"/>
      <c r="G94" s="16"/>
      <c r="H94" s="16"/>
      <c r="I94" s="17"/>
    </row>
    <row r="95" spans="1:10" ht="12.95" customHeight="1">
      <c r="A95" s="18"/>
      <c r="B95" s="19" t="s">
        <v>1243</v>
      </c>
      <c r="C95" s="15" t="s">
        <v>1244</v>
      </c>
      <c r="D95" s="15"/>
      <c r="E95" s="20">
        <v>3906741.429</v>
      </c>
      <c r="F95" s="21">
        <v>527.79</v>
      </c>
      <c r="G95" s="22">
        <v>1.5E-3</v>
      </c>
      <c r="H95" s="115"/>
      <c r="I95" s="24" t="s">
        <v>173</v>
      </c>
      <c r="J95" s="200"/>
    </row>
    <row r="96" spans="1:10" ht="12.95" customHeight="1">
      <c r="A96" s="18"/>
      <c r="B96" s="19" t="s">
        <v>874</v>
      </c>
      <c r="C96" s="15" t="s">
        <v>875</v>
      </c>
      <c r="D96" s="15"/>
      <c r="E96" s="20">
        <v>2790746.2280000001</v>
      </c>
      <c r="F96" s="21">
        <v>395.27</v>
      </c>
      <c r="G96" s="22">
        <v>1.1000000000000001E-3</v>
      </c>
      <c r="H96" s="115"/>
      <c r="I96" s="24" t="s">
        <v>173</v>
      </c>
    </row>
    <row r="97" spans="1:9" ht="12.95" customHeight="1">
      <c r="A97" s="5"/>
      <c r="B97" s="14" t="s">
        <v>165</v>
      </c>
      <c r="C97" s="15"/>
      <c r="D97" s="15"/>
      <c r="E97" s="15"/>
      <c r="F97" s="25">
        <v>923.06</v>
      </c>
      <c r="G97" s="26">
        <v>2.5999999999999999E-3</v>
      </c>
      <c r="H97" s="27"/>
      <c r="I97" s="28"/>
    </row>
    <row r="98" spans="1:9" ht="12.95" customHeight="1">
      <c r="A98" s="5"/>
      <c r="B98" s="29" t="s">
        <v>174</v>
      </c>
      <c r="C98" s="2"/>
      <c r="D98" s="2"/>
      <c r="E98" s="2"/>
      <c r="F98" s="27" t="s">
        <v>167</v>
      </c>
      <c r="G98" s="27" t="s">
        <v>167</v>
      </c>
      <c r="H98" s="27"/>
      <c r="I98" s="28"/>
    </row>
    <row r="99" spans="1:9" ht="12.95" customHeight="1">
      <c r="A99" s="5"/>
      <c r="B99" s="14" t="s">
        <v>165</v>
      </c>
      <c r="C99" s="31"/>
      <c r="D99" s="31"/>
      <c r="E99" s="31"/>
      <c r="F99" s="32"/>
      <c r="G99" s="32"/>
      <c r="H99" s="32"/>
      <c r="I99" s="17"/>
    </row>
    <row r="100" spans="1:9" ht="12.95" customHeight="1">
      <c r="A100" s="5"/>
      <c r="B100" s="29" t="s">
        <v>175</v>
      </c>
      <c r="C100" s="2"/>
      <c r="D100" s="2"/>
      <c r="E100" s="2"/>
      <c r="F100" s="27" t="s">
        <v>167</v>
      </c>
      <c r="G100" s="27" t="s">
        <v>167</v>
      </c>
      <c r="H100" s="27"/>
      <c r="I100" s="28"/>
    </row>
    <row r="101" spans="1:9" ht="12.95" customHeight="1">
      <c r="A101" s="5"/>
      <c r="B101" s="14" t="s">
        <v>165</v>
      </c>
      <c r="C101" s="31"/>
      <c r="D101" s="31"/>
      <c r="E101" s="31"/>
      <c r="F101" s="32"/>
      <c r="G101" s="32"/>
      <c r="H101" s="32"/>
      <c r="I101" s="17"/>
    </row>
    <row r="102" spans="1:9" ht="12.95" customHeight="1">
      <c r="A102" s="5"/>
      <c r="B102" s="29" t="s">
        <v>176</v>
      </c>
      <c r="C102" s="2"/>
      <c r="D102" s="2"/>
      <c r="E102" s="2"/>
      <c r="F102" s="27" t="s">
        <v>167</v>
      </c>
      <c r="G102" s="27" t="s">
        <v>167</v>
      </c>
      <c r="H102" s="27"/>
      <c r="I102" s="28"/>
    </row>
    <row r="103" spans="1:9" ht="12.95" customHeight="1">
      <c r="A103" s="5"/>
      <c r="B103" s="14" t="s">
        <v>165</v>
      </c>
      <c r="C103" s="31"/>
      <c r="D103" s="31"/>
      <c r="E103" s="31"/>
      <c r="F103" s="32"/>
      <c r="G103" s="32"/>
      <c r="H103" s="32"/>
      <c r="I103" s="17"/>
    </row>
    <row r="104" spans="1:9" ht="12.95" customHeight="1">
      <c r="A104" s="5"/>
      <c r="B104" s="29" t="s">
        <v>177</v>
      </c>
      <c r="C104" s="2"/>
      <c r="D104" s="2"/>
      <c r="E104" s="2"/>
      <c r="F104" s="27" t="s">
        <v>167</v>
      </c>
      <c r="G104" s="27" t="s">
        <v>167</v>
      </c>
      <c r="H104" s="27"/>
      <c r="I104" s="28"/>
    </row>
    <row r="105" spans="1:9" ht="12.95" customHeight="1">
      <c r="A105" s="5"/>
      <c r="B105" s="14" t="s">
        <v>165</v>
      </c>
      <c r="C105" s="31"/>
      <c r="D105" s="31"/>
      <c r="E105" s="31"/>
      <c r="F105" s="32"/>
      <c r="G105" s="32"/>
      <c r="H105" s="32"/>
      <c r="I105" s="17"/>
    </row>
    <row r="106" spans="1:9" ht="12.95" customHeight="1">
      <c r="A106" s="5"/>
      <c r="B106" s="29" t="s">
        <v>168</v>
      </c>
      <c r="C106" s="30"/>
      <c r="D106" s="2"/>
      <c r="E106" s="30"/>
      <c r="F106" s="25">
        <v>923.06</v>
      </c>
      <c r="G106" s="26">
        <v>2.5999999999999999E-3</v>
      </c>
      <c r="H106" s="27"/>
      <c r="I106" s="28"/>
    </row>
    <row r="107" spans="1:9" ht="12.95" customHeight="1">
      <c r="A107" s="5"/>
      <c r="B107" s="14" t="s">
        <v>178</v>
      </c>
      <c r="C107" s="15"/>
      <c r="D107" s="15"/>
      <c r="E107" s="15"/>
      <c r="F107" s="15"/>
      <c r="G107" s="15"/>
      <c r="H107" s="16"/>
      <c r="I107" s="17"/>
    </row>
    <row r="108" spans="1:9" ht="12.95" customHeight="1">
      <c r="A108" s="18" t="s">
        <v>179</v>
      </c>
      <c r="B108" s="19" t="s">
        <v>180</v>
      </c>
      <c r="C108" s="15"/>
      <c r="D108" s="15"/>
      <c r="E108" s="20"/>
      <c r="F108" s="21">
        <v>6146.3</v>
      </c>
      <c r="G108" s="22">
        <v>1.78E-2</v>
      </c>
      <c r="H108" s="258">
        <v>5.0380000000000001E-2</v>
      </c>
      <c r="I108" s="24"/>
    </row>
    <row r="109" spans="1:9" ht="12.95" customHeight="1">
      <c r="A109" s="5"/>
      <c r="B109" s="14" t="s">
        <v>165</v>
      </c>
      <c r="C109" s="15"/>
      <c r="D109" s="15"/>
      <c r="E109" s="15"/>
      <c r="F109" s="25">
        <v>6146.3</v>
      </c>
      <c r="G109" s="26">
        <v>1.78E-2</v>
      </c>
      <c r="H109" s="27"/>
      <c r="I109" s="28"/>
    </row>
    <row r="110" spans="1:9" ht="12.95" customHeight="1">
      <c r="A110" s="5"/>
      <c r="B110" s="29" t="s">
        <v>168</v>
      </c>
      <c r="C110" s="30"/>
      <c r="D110" s="2"/>
      <c r="E110" s="30"/>
      <c r="F110" s="25">
        <v>6146.3</v>
      </c>
      <c r="G110" s="26">
        <v>1.78E-2</v>
      </c>
      <c r="H110" s="27"/>
      <c r="I110" s="28"/>
    </row>
    <row r="111" spans="1:9" ht="12.95" customHeight="1">
      <c r="A111" s="5"/>
      <c r="B111" s="33" t="s">
        <v>181</v>
      </c>
      <c r="C111" s="31"/>
      <c r="D111" s="31"/>
      <c r="E111" s="31"/>
      <c r="F111" s="32"/>
      <c r="G111" s="32"/>
      <c r="H111" s="32"/>
      <c r="I111" s="17"/>
    </row>
    <row r="112" spans="1:9" ht="12.95" customHeight="1">
      <c r="A112" s="5"/>
      <c r="B112" s="14"/>
      <c r="C112" s="31"/>
      <c r="D112" s="31"/>
      <c r="E112" s="31"/>
      <c r="F112" s="32"/>
      <c r="G112" s="32"/>
      <c r="H112" s="32"/>
      <c r="I112" s="17"/>
    </row>
    <row r="113" spans="1:9" ht="12.95" customHeight="1">
      <c r="A113" s="5"/>
      <c r="B113" s="29" t="s">
        <v>182</v>
      </c>
      <c r="C113" s="2"/>
      <c r="D113" s="2"/>
      <c r="E113" s="2"/>
      <c r="F113" s="27" t="s">
        <v>167</v>
      </c>
      <c r="G113" s="27" t="s">
        <v>167</v>
      </c>
      <c r="H113" s="27"/>
      <c r="I113" s="28"/>
    </row>
    <row r="114" spans="1:9" ht="12.95" customHeight="1">
      <c r="A114" s="5"/>
      <c r="B114" s="14"/>
      <c r="C114" s="31"/>
      <c r="D114" s="31"/>
      <c r="E114" s="31"/>
      <c r="F114" s="32"/>
      <c r="G114" s="32"/>
      <c r="H114" s="32"/>
      <c r="I114" s="17"/>
    </row>
    <row r="115" spans="1:9" ht="12.95" customHeight="1">
      <c r="A115" s="5"/>
      <c r="B115" s="29" t="s">
        <v>183</v>
      </c>
      <c r="C115" s="2"/>
      <c r="D115" s="2"/>
      <c r="E115" s="2"/>
      <c r="F115" s="27" t="s">
        <v>167</v>
      </c>
      <c r="G115" s="27" t="s">
        <v>167</v>
      </c>
      <c r="H115" s="27"/>
      <c r="I115" s="28"/>
    </row>
    <row r="116" spans="1:9" ht="12.95" customHeight="1">
      <c r="A116" s="5"/>
      <c r="B116" s="14"/>
      <c r="C116" s="31"/>
      <c r="D116" s="31"/>
      <c r="E116" s="31"/>
      <c r="F116" s="32"/>
      <c r="G116" s="32"/>
      <c r="H116" s="32"/>
      <c r="I116" s="17"/>
    </row>
    <row r="117" spans="1:9" ht="12.95" customHeight="1">
      <c r="A117" s="5"/>
      <c r="B117" s="29" t="s">
        <v>184</v>
      </c>
      <c r="C117" s="2"/>
      <c r="D117" s="2"/>
      <c r="E117" s="2"/>
      <c r="F117" s="27" t="s">
        <v>167</v>
      </c>
      <c r="G117" s="27" t="s">
        <v>167</v>
      </c>
      <c r="H117" s="27"/>
      <c r="I117" s="28"/>
    </row>
    <row r="118" spans="1:9" ht="12.95" customHeight="1">
      <c r="A118" s="5"/>
      <c r="B118" s="14"/>
      <c r="C118" s="31"/>
      <c r="D118" s="31"/>
      <c r="E118" s="31"/>
      <c r="F118" s="32"/>
      <c r="G118" s="32"/>
      <c r="H118" s="32"/>
      <c r="I118" s="17"/>
    </row>
    <row r="119" spans="1:9" ht="12.95" customHeight="1">
      <c r="A119" s="5"/>
      <c r="B119" s="29" t="s">
        <v>185</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186</v>
      </c>
      <c r="C121" s="30"/>
      <c r="D121" s="30"/>
      <c r="E121" s="30"/>
      <c r="F121" s="34" t="s">
        <v>167</v>
      </c>
      <c r="G121" s="34" t="s">
        <v>167</v>
      </c>
      <c r="H121" s="34"/>
      <c r="I121" s="28"/>
    </row>
    <row r="122" spans="1:9" ht="12.95" customHeight="1">
      <c r="A122" s="5"/>
      <c r="B122" s="14"/>
      <c r="C122" s="31"/>
      <c r="D122" s="31"/>
      <c r="E122" s="31"/>
      <c r="F122" s="32"/>
      <c r="G122" s="32"/>
      <c r="H122" s="32"/>
      <c r="I122" s="17"/>
    </row>
    <row r="123" spans="1:9" ht="12.95" customHeight="1">
      <c r="A123" s="5"/>
      <c r="B123" s="29" t="s">
        <v>168</v>
      </c>
      <c r="C123" s="35"/>
      <c r="D123" s="35"/>
      <c r="E123" s="35"/>
      <c r="F123" s="36" t="s">
        <v>167</v>
      </c>
      <c r="G123" s="36" t="s">
        <v>167</v>
      </c>
      <c r="H123" s="36"/>
      <c r="I123" s="28"/>
    </row>
    <row r="124" spans="1:9" ht="12.95" customHeight="1">
      <c r="A124" s="5"/>
      <c r="B124" s="29" t="s">
        <v>187</v>
      </c>
      <c r="C124" s="2"/>
      <c r="D124" s="2"/>
      <c r="E124" s="2"/>
      <c r="F124" s="27" t="s">
        <v>167</v>
      </c>
      <c r="G124" s="27" t="s">
        <v>167</v>
      </c>
      <c r="H124" s="27"/>
      <c r="I124" s="28"/>
    </row>
    <row r="125" spans="1:9" ht="12.95" customHeight="1">
      <c r="A125" s="5"/>
      <c r="B125" s="14"/>
      <c r="C125" s="31"/>
      <c r="D125" s="31"/>
      <c r="E125" s="31"/>
      <c r="F125" s="32"/>
      <c r="G125" s="32"/>
      <c r="H125" s="32"/>
      <c r="I125" s="17"/>
    </row>
    <row r="126" spans="1:9" ht="12.95" customHeight="1">
      <c r="A126" s="5"/>
      <c r="B126" s="29" t="s">
        <v>188</v>
      </c>
      <c r="C126" s="2"/>
      <c r="D126" s="2"/>
      <c r="E126" s="2"/>
      <c r="F126" s="27" t="s">
        <v>167</v>
      </c>
      <c r="G126" s="27" t="s">
        <v>167</v>
      </c>
      <c r="H126" s="27"/>
      <c r="I126" s="28"/>
    </row>
    <row r="127" spans="1:9" ht="12.95" customHeight="1">
      <c r="A127" s="5"/>
      <c r="B127" s="14"/>
      <c r="C127" s="31"/>
      <c r="D127" s="31"/>
      <c r="E127" s="31"/>
      <c r="F127" s="32"/>
      <c r="G127" s="32"/>
      <c r="H127" s="32"/>
      <c r="I127" s="17"/>
    </row>
    <row r="128" spans="1:9" ht="12.95" customHeight="1">
      <c r="A128" s="5"/>
      <c r="B128" s="29" t="s">
        <v>189</v>
      </c>
      <c r="C128" s="2"/>
      <c r="D128" s="2"/>
      <c r="E128" s="2"/>
      <c r="F128" s="27" t="s">
        <v>167</v>
      </c>
      <c r="G128" s="27" t="s">
        <v>167</v>
      </c>
      <c r="H128" s="27"/>
      <c r="I128" s="28"/>
    </row>
    <row r="129" spans="1:9" ht="12.95" customHeight="1">
      <c r="A129" s="5"/>
      <c r="B129" s="14"/>
      <c r="C129" s="31"/>
      <c r="D129" s="31"/>
      <c r="E129" s="31"/>
      <c r="F129" s="32"/>
      <c r="G129" s="32"/>
      <c r="H129" s="32"/>
      <c r="I129" s="17"/>
    </row>
    <row r="130" spans="1:9" ht="12.95" customHeight="1">
      <c r="A130" s="5"/>
      <c r="B130" s="29" t="s">
        <v>190</v>
      </c>
      <c r="C130" s="2"/>
      <c r="D130" s="2"/>
      <c r="E130" s="2"/>
      <c r="F130" s="27" t="s">
        <v>167</v>
      </c>
      <c r="G130" s="27" t="s">
        <v>167</v>
      </c>
      <c r="H130" s="27"/>
      <c r="I130" s="28"/>
    </row>
    <row r="131" spans="1:9" ht="12.95" customHeight="1">
      <c r="A131" s="5"/>
      <c r="B131" s="14"/>
      <c r="C131" s="31"/>
      <c r="D131" s="31"/>
      <c r="E131" s="31"/>
      <c r="F131" s="32"/>
      <c r="G131" s="32"/>
      <c r="H131" s="32"/>
      <c r="I131" s="17"/>
    </row>
    <row r="132" spans="1:9" ht="12.95" customHeight="1">
      <c r="A132" s="5"/>
      <c r="B132" s="29" t="s">
        <v>191</v>
      </c>
      <c r="C132" s="30"/>
      <c r="D132" s="30"/>
      <c r="E132" s="30"/>
      <c r="F132" s="34" t="s">
        <v>167</v>
      </c>
      <c r="G132" s="34" t="s">
        <v>167</v>
      </c>
      <c r="H132" s="34"/>
      <c r="I132" s="28"/>
    </row>
    <row r="133" spans="1:9" ht="12.95" customHeight="1">
      <c r="A133" s="5"/>
      <c r="B133" s="14"/>
      <c r="C133" s="31"/>
      <c r="D133" s="31"/>
      <c r="E133" s="31"/>
      <c r="F133" s="32"/>
      <c r="G133" s="32"/>
      <c r="H133" s="32"/>
      <c r="I133" s="17"/>
    </row>
    <row r="134" spans="1:9" ht="12.95" customHeight="1">
      <c r="A134" s="5"/>
      <c r="B134" s="29" t="s">
        <v>168</v>
      </c>
      <c r="C134" s="35"/>
      <c r="D134" s="35"/>
      <c r="E134" s="35"/>
      <c r="F134" s="36" t="s">
        <v>167</v>
      </c>
      <c r="G134" s="36" t="s">
        <v>167</v>
      </c>
      <c r="H134" s="36"/>
      <c r="I134" s="28"/>
    </row>
    <row r="135" spans="1:9" ht="12.95" customHeight="1">
      <c r="A135" s="5"/>
      <c r="B135" s="29" t="s">
        <v>175</v>
      </c>
      <c r="C135" s="2"/>
      <c r="D135" s="2"/>
      <c r="E135" s="2"/>
      <c r="F135" s="27" t="s">
        <v>167</v>
      </c>
      <c r="G135" s="27" t="s">
        <v>167</v>
      </c>
      <c r="H135" s="27"/>
      <c r="I135" s="28"/>
    </row>
    <row r="136" spans="1:9" ht="12.95" customHeight="1">
      <c r="A136" s="5"/>
      <c r="B136" s="14"/>
      <c r="C136" s="31"/>
      <c r="D136" s="31"/>
      <c r="E136" s="31"/>
      <c r="F136" s="32"/>
      <c r="G136" s="32"/>
      <c r="H136" s="32"/>
      <c r="I136" s="17"/>
    </row>
    <row r="137" spans="1:9" ht="12.95" customHeight="1">
      <c r="A137" s="5"/>
      <c r="B137" s="29" t="s">
        <v>168</v>
      </c>
      <c r="C137" s="30"/>
      <c r="D137" s="30"/>
      <c r="E137" s="30"/>
      <c r="F137" s="34" t="s">
        <v>167</v>
      </c>
      <c r="G137" s="34" t="s">
        <v>167</v>
      </c>
      <c r="H137" s="34"/>
      <c r="I137" s="28"/>
    </row>
    <row r="138" spans="1:9" ht="12.95" customHeight="1">
      <c r="A138" s="5"/>
      <c r="B138" s="29" t="s">
        <v>192</v>
      </c>
      <c r="C138" s="37"/>
      <c r="D138" s="2"/>
      <c r="E138" s="30"/>
      <c r="F138" s="38">
        <v>7959.25</v>
      </c>
      <c r="G138" s="26">
        <v>2.3400000000000001E-2</v>
      </c>
      <c r="H138" s="27"/>
      <c r="I138" s="28"/>
    </row>
    <row r="139" spans="1:9" ht="12.95" customHeight="1" thickBot="1">
      <c r="A139" s="5"/>
      <c r="B139" s="39" t="s">
        <v>193</v>
      </c>
      <c r="C139" s="40"/>
      <c r="D139" s="40"/>
      <c r="E139" s="40"/>
      <c r="F139" s="41">
        <v>345399.85</v>
      </c>
      <c r="G139" s="42">
        <v>1</v>
      </c>
      <c r="H139" s="43"/>
      <c r="I139" s="44"/>
    </row>
    <row r="140" spans="1:9" ht="12.95" customHeight="1">
      <c r="A140" s="5"/>
      <c r="B140" s="344"/>
      <c r="C140" s="344"/>
      <c r="D140" s="344"/>
      <c r="E140" s="344"/>
      <c r="F140" s="344"/>
      <c r="G140" s="344"/>
      <c r="H140" s="344"/>
      <c r="I140" s="344"/>
    </row>
    <row r="141" spans="1:9" ht="12.95" customHeight="1">
      <c r="A141" s="5"/>
      <c r="B141" s="46" t="s">
        <v>194</v>
      </c>
      <c r="C141" s="5"/>
      <c r="D141" s="5"/>
      <c r="E141" s="5"/>
      <c r="F141" s="5"/>
      <c r="G141" s="5"/>
      <c r="H141" s="5"/>
      <c r="I141" s="5"/>
    </row>
    <row r="142" spans="1:9" ht="39.950000000000003" customHeight="1">
      <c r="A142" s="5"/>
      <c r="B142" s="47" t="s">
        <v>43</v>
      </c>
      <c r="C142" s="47" t="s">
        <v>195</v>
      </c>
      <c r="D142" s="47" t="s">
        <v>45</v>
      </c>
      <c r="E142" s="47" t="s">
        <v>46</v>
      </c>
      <c r="F142" s="47" t="s">
        <v>196</v>
      </c>
      <c r="G142" s="47" t="s">
        <v>197</v>
      </c>
      <c r="H142" s="47" t="s">
        <v>49</v>
      </c>
      <c r="I142" s="47" t="s">
        <v>50</v>
      </c>
    </row>
    <row r="143" spans="1:9" ht="12.95" customHeight="1">
      <c r="A143" s="5"/>
      <c r="B143" s="2" t="s">
        <v>147</v>
      </c>
      <c r="C143" s="2" t="s">
        <v>421</v>
      </c>
      <c r="D143" s="2" t="s">
        <v>142</v>
      </c>
      <c r="E143" s="48">
        <v>52800</v>
      </c>
      <c r="F143" s="49">
        <v>3947.33</v>
      </c>
      <c r="G143" s="50">
        <v>1.14E-2</v>
      </c>
      <c r="H143" s="48"/>
      <c r="I143" s="48"/>
    </row>
    <row r="144" spans="1:9" ht="12.95" customHeight="1">
      <c r="A144" s="5"/>
      <c r="B144" s="2" t="s">
        <v>136</v>
      </c>
      <c r="C144" s="2" t="s">
        <v>421</v>
      </c>
      <c r="D144" s="2" t="s">
        <v>138</v>
      </c>
      <c r="E144" s="48">
        <v>158950</v>
      </c>
      <c r="F144" s="49">
        <v>3352.26</v>
      </c>
      <c r="G144" s="50">
        <v>9.7000000000000003E-3</v>
      </c>
      <c r="H144" s="48"/>
      <c r="I144" s="48"/>
    </row>
    <row r="145" spans="1:9" ht="12.95" customHeight="1">
      <c r="A145" s="5"/>
      <c r="B145" s="4"/>
      <c r="C145" s="345"/>
      <c r="D145" s="345"/>
      <c r="E145" s="345"/>
      <c r="F145" s="5"/>
      <c r="G145" s="5"/>
      <c r="H145" s="5"/>
      <c r="I145" s="5"/>
    </row>
    <row r="146" spans="1:9" ht="12.95" customHeight="1">
      <c r="A146" s="5"/>
      <c r="B146" s="4"/>
      <c r="C146" s="345"/>
      <c r="D146" s="345"/>
      <c r="E146" s="345"/>
      <c r="F146" s="5"/>
      <c r="G146" s="5"/>
      <c r="H146" s="5"/>
      <c r="I146" s="5"/>
    </row>
    <row r="147" spans="1:9" ht="12.95" customHeight="1">
      <c r="A147" s="5"/>
      <c r="B147" s="346"/>
      <c r="C147" s="346"/>
      <c r="D147" s="346"/>
      <c r="E147" s="346"/>
      <c r="F147" s="346"/>
      <c r="G147" s="346"/>
      <c r="H147" s="346"/>
      <c r="I147" s="346"/>
    </row>
    <row r="148" spans="1:9" ht="12.95" customHeight="1">
      <c r="A148" s="5"/>
      <c r="B148" s="346" t="s">
        <v>199</v>
      </c>
      <c r="C148" s="346"/>
      <c r="D148" s="346"/>
      <c r="E148" s="346"/>
      <c r="F148" s="346"/>
      <c r="G148" s="346"/>
      <c r="H148" s="346"/>
      <c r="I148" s="346"/>
    </row>
    <row r="149" spans="1:9" ht="12.95" customHeight="1">
      <c r="A149" s="5"/>
      <c r="B149" s="344" t="s">
        <v>200</v>
      </c>
      <c r="C149" s="344"/>
      <c r="D149" s="344"/>
      <c r="E149" s="344"/>
      <c r="F149" s="344"/>
      <c r="G149" s="344"/>
      <c r="H149" s="344"/>
      <c r="I149" s="344"/>
    </row>
    <row r="150" spans="1:9" ht="12.95" customHeight="1">
      <c r="A150" s="5"/>
      <c r="B150" s="344" t="s">
        <v>201</v>
      </c>
      <c r="C150" s="344"/>
      <c r="D150" s="344"/>
      <c r="E150" s="344"/>
      <c r="F150" s="344"/>
      <c r="G150" s="344"/>
      <c r="H150" s="344"/>
      <c r="I150" s="344"/>
    </row>
    <row r="151" spans="1:9" ht="12.95" customHeight="1">
      <c r="A151" s="5"/>
      <c r="B151" s="344" t="s">
        <v>202</v>
      </c>
      <c r="C151" s="344"/>
      <c r="D151" s="344"/>
      <c r="E151" s="344"/>
      <c r="F151" s="344"/>
      <c r="G151" s="344"/>
      <c r="H151" s="344"/>
      <c r="I151" s="344"/>
    </row>
    <row r="152" spans="1:9" ht="12.95" customHeight="1">
      <c r="A152" s="5"/>
      <c r="B152" s="344" t="s">
        <v>203</v>
      </c>
      <c r="C152" s="344"/>
      <c r="D152" s="344"/>
      <c r="E152" s="344"/>
      <c r="F152" s="344"/>
      <c r="G152" s="344"/>
      <c r="H152" s="344"/>
      <c r="I152" s="344"/>
    </row>
    <row r="153" spans="1:9" ht="12.95" customHeight="1">
      <c r="A153" s="5"/>
      <c r="B153" s="344" t="s">
        <v>204</v>
      </c>
      <c r="C153" s="344"/>
      <c r="D153" s="344"/>
      <c r="E153" s="344"/>
      <c r="F153" s="344"/>
      <c r="G153" s="344"/>
      <c r="H153" s="344"/>
      <c r="I153" s="344"/>
    </row>
    <row r="154" spans="1:9" ht="12.95" customHeight="1">
      <c r="A154" s="5"/>
      <c r="B154" s="344" t="s">
        <v>205</v>
      </c>
      <c r="C154" s="344"/>
      <c r="D154" s="344"/>
      <c r="E154" s="344"/>
      <c r="F154" s="344"/>
      <c r="G154" s="344"/>
      <c r="H154" s="344"/>
      <c r="I154" s="344"/>
    </row>
    <row r="155" spans="1:9" ht="13.15" customHeight="1">
      <c r="A155" s="5"/>
      <c r="B155" s="344"/>
      <c r="C155" s="344"/>
      <c r="D155" s="344"/>
      <c r="E155" s="344"/>
      <c r="F155" s="344"/>
      <c r="G155" s="344"/>
      <c r="H155" s="344"/>
      <c r="I155" s="344"/>
    </row>
    <row r="156" spans="1:9" ht="15.75" thickBot="1"/>
    <row r="157" spans="1:9">
      <c r="B157" s="51" t="s">
        <v>206</v>
      </c>
      <c r="C157" s="52"/>
      <c r="D157" s="52"/>
      <c r="E157" s="52"/>
      <c r="F157" s="53"/>
      <c r="G157" s="54"/>
      <c r="H157" s="54"/>
      <c r="I157" s="55"/>
    </row>
    <row r="158" spans="1:9" ht="15.75" thickBot="1">
      <c r="B158" s="56" t="s">
        <v>207</v>
      </c>
      <c r="C158" s="57"/>
      <c r="D158" s="57"/>
      <c r="E158" s="58"/>
      <c r="F158" s="58"/>
      <c r="G158" s="57"/>
      <c r="H158" s="57"/>
      <c r="I158" s="59"/>
    </row>
    <row r="159" spans="1:9" ht="24">
      <c r="B159" s="342" t="s">
        <v>208</v>
      </c>
      <c r="C159" s="342" t="s">
        <v>209</v>
      </c>
      <c r="D159" s="60" t="s">
        <v>210</v>
      </c>
      <c r="E159" s="60" t="s">
        <v>210</v>
      </c>
      <c r="F159" s="60" t="s">
        <v>211</v>
      </c>
      <c r="G159" s="57"/>
      <c r="H159" s="57"/>
      <c r="I159" s="59"/>
    </row>
    <row r="160" spans="1:9" ht="15.75" thickBot="1">
      <c r="B160" s="343"/>
      <c r="C160" s="343"/>
      <c r="D160" s="61" t="s">
        <v>212</v>
      </c>
      <c r="E160" s="61" t="s">
        <v>213</v>
      </c>
      <c r="F160" s="61" t="s">
        <v>212</v>
      </c>
      <c r="G160" s="57"/>
      <c r="H160" s="57"/>
      <c r="I160" s="59"/>
    </row>
    <row r="161" spans="2:9" ht="15.75" thickBot="1">
      <c r="B161" s="62" t="s">
        <v>167</v>
      </c>
      <c r="C161" s="62" t="s">
        <v>167</v>
      </c>
      <c r="D161" s="62" t="s">
        <v>167</v>
      </c>
      <c r="E161" s="62" t="s">
        <v>167</v>
      </c>
      <c r="F161" s="62" t="s">
        <v>167</v>
      </c>
      <c r="G161" s="57"/>
      <c r="H161" s="57"/>
      <c r="I161" s="59"/>
    </row>
    <row r="162" spans="2:9">
      <c r="B162" s="56"/>
      <c r="C162" s="57"/>
      <c r="D162" s="58"/>
      <c r="E162" s="58"/>
      <c r="F162" s="57"/>
      <c r="G162" s="57"/>
      <c r="H162" s="57"/>
      <c r="I162" s="59"/>
    </row>
    <row r="163" spans="2:9" ht="15.75" thickBot="1">
      <c r="B163" s="56" t="s">
        <v>214</v>
      </c>
      <c r="C163" s="57"/>
      <c r="D163" s="58"/>
      <c r="E163" s="58"/>
      <c r="F163" s="57"/>
      <c r="G163" s="57"/>
      <c r="H163" s="57"/>
      <c r="I163" s="59"/>
    </row>
    <row r="164" spans="2:9">
      <c r="B164" s="187" t="s">
        <v>215</v>
      </c>
      <c r="C164" s="144"/>
      <c r="D164" s="65">
        <v>30.3504</v>
      </c>
      <c r="E164" s="66"/>
      <c r="F164" s="57"/>
      <c r="G164" s="57"/>
      <c r="H164" s="57"/>
      <c r="I164" s="59"/>
    </row>
    <row r="165" spans="2:9">
      <c r="B165" s="73" t="s">
        <v>216</v>
      </c>
      <c r="C165" s="74"/>
      <c r="D165" s="69">
        <v>32.190800000000003</v>
      </c>
      <c r="E165" s="66"/>
      <c r="F165" s="57"/>
      <c r="G165" s="57"/>
      <c r="H165" s="57"/>
      <c r="I165" s="59"/>
    </row>
    <row r="166" spans="2:9">
      <c r="B166" s="73" t="s">
        <v>217</v>
      </c>
      <c r="C166" s="74"/>
      <c r="D166" s="69">
        <v>34.354999999999997</v>
      </c>
      <c r="E166" s="66"/>
      <c r="F166" s="57"/>
      <c r="G166" s="57"/>
      <c r="H166" s="57"/>
      <c r="I166" s="59"/>
    </row>
    <row r="167" spans="2:9" ht="15.75" thickBot="1">
      <c r="B167" s="188" t="s">
        <v>218</v>
      </c>
      <c r="C167" s="147"/>
      <c r="D167" s="72">
        <v>36.24</v>
      </c>
      <c r="E167" s="66"/>
      <c r="F167" s="57"/>
      <c r="G167" s="57"/>
      <c r="H167" s="57"/>
      <c r="I167" s="59"/>
    </row>
    <row r="168" spans="2:9">
      <c r="B168" s="73"/>
      <c r="C168" s="74"/>
      <c r="D168" s="75"/>
      <c r="E168" s="66"/>
      <c r="F168" s="57"/>
      <c r="G168" s="57"/>
      <c r="H168" s="57"/>
      <c r="I168" s="59"/>
    </row>
    <row r="169" spans="2:9" ht="15.75" thickBot="1">
      <c r="B169" s="56" t="s">
        <v>219</v>
      </c>
      <c r="C169" s="57"/>
      <c r="D169" s="66"/>
      <c r="E169" s="66"/>
      <c r="F169" s="57"/>
      <c r="G169" s="57"/>
      <c r="H169" s="57"/>
      <c r="I169" s="59"/>
    </row>
    <row r="170" spans="2:9">
      <c r="B170" s="187" t="s">
        <v>215</v>
      </c>
      <c r="C170" s="64"/>
      <c r="D170" s="65">
        <v>30.693200000000001</v>
      </c>
      <c r="E170" s="66"/>
      <c r="F170" s="57"/>
      <c r="G170" s="57"/>
      <c r="H170" s="57"/>
      <c r="I170" s="59"/>
    </row>
    <row r="171" spans="2:9">
      <c r="B171" s="73" t="s">
        <v>216</v>
      </c>
      <c r="C171" s="68"/>
      <c r="D171" s="69">
        <v>32.554400000000001</v>
      </c>
      <c r="E171" s="66"/>
      <c r="F171" s="57"/>
      <c r="G171" s="57"/>
      <c r="H171" s="57"/>
      <c r="I171" s="59"/>
    </row>
    <row r="172" spans="2:9">
      <c r="B172" s="73" t="s">
        <v>217</v>
      </c>
      <c r="C172" s="68"/>
      <c r="D172" s="69">
        <v>34.783000000000001</v>
      </c>
      <c r="E172" s="66"/>
      <c r="F172" s="57"/>
      <c r="G172" s="57"/>
      <c r="H172" s="57"/>
      <c r="I172" s="59"/>
    </row>
    <row r="173" spans="2:9" ht="15.75" thickBot="1">
      <c r="B173" s="188" t="s">
        <v>218</v>
      </c>
      <c r="C173" s="71"/>
      <c r="D173" s="72">
        <v>36.691400000000002</v>
      </c>
      <c r="E173" s="66"/>
      <c r="F173" s="57"/>
      <c r="G173" s="57"/>
      <c r="H173" s="57"/>
      <c r="I173" s="59"/>
    </row>
    <row r="174" spans="2:9">
      <c r="B174" s="76"/>
      <c r="C174" s="77"/>
      <c r="D174" s="78"/>
      <c r="E174" s="78"/>
      <c r="F174" s="66"/>
      <c r="G174" s="57"/>
      <c r="H174" s="57"/>
      <c r="I174" s="79"/>
    </row>
    <row r="175" spans="2:9">
      <c r="B175" s="56" t="s">
        <v>220</v>
      </c>
      <c r="C175" s="57"/>
      <c r="D175" s="78"/>
      <c r="E175" s="78"/>
      <c r="F175" s="80">
        <f>SUM(F142:F144)</f>
        <v>7299.59</v>
      </c>
      <c r="G175" s="57"/>
      <c r="H175" s="57"/>
      <c r="I175" s="79"/>
    </row>
    <row r="176" spans="2:9">
      <c r="B176" s="56" t="s">
        <v>221</v>
      </c>
      <c r="C176" s="57"/>
      <c r="D176" s="78"/>
      <c r="E176" s="78"/>
      <c r="F176" s="58" t="s">
        <v>222</v>
      </c>
      <c r="G176" s="57"/>
      <c r="H176" s="57"/>
      <c r="I176" s="79"/>
    </row>
    <row r="177" spans="2:9">
      <c r="B177" s="56" t="s">
        <v>223</v>
      </c>
      <c r="C177" s="57"/>
      <c r="D177" s="78"/>
      <c r="E177" s="78"/>
      <c r="F177" s="81" t="s">
        <v>1297</v>
      </c>
      <c r="G177" s="57"/>
      <c r="H177" s="57"/>
      <c r="I177" s="79"/>
    </row>
    <row r="178" spans="2:9">
      <c r="B178" s="56" t="s">
        <v>686</v>
      </c>
      <c r="C178" s="57"/>
      <c r="D178" s="78"/>
      <c r="E178" s="78"/>
      <c r="F178" s="58"/>
      <c r="G178" s="82"/>
      <c r="H178" s="57"/>
      <c r="I178" s="79"/>
    </row>
    <row r="179" spans="2:9" ht="24.75">
      <c r="B179" s="83" t="s">
        <v>225</v>
      </c>
      <c r="C179" s="84" t="s">
        <v>226</v>
      </c>
      <c r="D179" s="84" t="s">
        <v>227</v>
      </c>
      <c r="E179" s="78"/>
      <c r="F179" s="58"/>
      <c r="G179" s="82"/>
      <c r="H179" s="57"/>
      <c r="I179" s="79"/>
    </row>
    <row r="180" spans="2:9">
      <c r="B180" s="85" t="s">
        <v>228</v>
      </c>
      <c r="C180" s="86">
        <v>0</v>
      </c>
      <c r="D180" s="86">
        <v>0</v>
      </c>
      <c r="E180" s="78"/>
      <c r="F180" s="58"/>
      <c r="G180" s="82"/>
      <c r="H180" s="57"/>
      <c r="I180" s="79"/>
    </row>
    <row r="181" spans="2:9">
      <c r="B181" s="87" t="s">
        <v>229</v>
      </c>
      <c r="C181" s="86">
        <v>0</v>
      </c>
      <c r="D181" s="86">
        <v>0</v>
      </c>
      <c r="E181" s="78"/>
      <c r="F181" s="58"/>
      <c r="G181" s="82"/>
      <c r="H181" s="57"/>
      <c r="I181" s="79"/>
    </row>
    <row r="182" spans="2:9">
      <c r="B182" s="56"/>
      <c r="C182" s="57"/>
      <c r="D182" s="78"/>
      <c r="E182" s="78"/>
      <c r="F182" s="58"/>
      <c r="G182" s="82"/>
      <c r="H182" s="57"/>
      <c r="I182" s="79"/>
    </row>
    <row r="183" spans="2:9">
      <c r="B183" s="56" t="s">
        <v>424</v>
      </c>
      <c r="C183" s="57"/>
      <c r="D183" s="78"/>
      <c r="E183" s="78"/>
      <c r="F183" s="58" t="s">
        <v>222</v>
      </c>
      <c r="G183" s="82"/>
      <c r="H183" s="57"/>
      <c r="I183" s="79"/>
    </row>
    <row r="184" spans="2:9">
      <c r="B184" s="56" t="s">
        <v>231</v>
      </c>
      <c r="C184" s="57"/>
      <c r="D184" s="78"/>
      <c r="E184" s="78"/>
      <c r="F184" s="58" t="s">
        <v>222</v>
      </c>
      <c r="G184" s="88"/>
      <c r="H184" s="89"/>
      <c r="I184" s="79"/>
    </row>
    <row r="185" spans="2:9">
      <c r="B185" s="56" t="s">
        <v>232</v>
      </c>
      <c r="C185" s="57"/>
      <c r="D185" s="78"/>
      <c r="E185" s="78"/>
      <c r="F185" s="58" t="s">
        <v>222</v>
      </c>
      <c r="G185" s="57"/>
      <c r="H185" s="57"/>
      <c r="I185" s="79"/>
    </row>
    <row r="186" spans="2:9">
      <c r="B186" s="56" t="s">
        <v>1326</v>
      </c>
      <c r="C186" s="57"/>
      <c r="D186" s="78"/>
      <c r="E186" s="78"/>
      <c r="F186" s="78"/>
      <c r="G186" s="78"/>
      <c r="H186" s="57"/>
      <c r="I186" s="79"/>
    </row>
    <row r="187" spans="2:9">
      <c r="B187" s="56"/>
      <c r="C187" s="57"/>
      <c r="D187" s="78"/>
      <c r="E187" s="78"/>
      <c r="F187" s="57"/>
      <c r="G187" s="57"/>
      <c r="H187" s="57"/>
      <c r="I187" s="79"/>
    </row>
    <row r="188" spans="2:9">
      <c r="B188" s="56" t="s">
        <v>233</v>
      </c>
      <c r="F188" s="58" t="s">
        <v>222</v>
      </c>
      <c r="I188" s="90"/>
    </row>
    <row r="189" spans="2:9">
      <c r="B189" s="91"/>
      <c r="I189" s="90"/>
    </row>
    <row r="190" spans="2:9">
      <c r="B190" s="56" t="s">
        <v>1245</v>
      </c>
      <c r="F190" s="58" t="s">
        <v>222</v>
      </c>
      <c r="I190" s="90"/>
    </row>
    <row r="191" spans="2:9">
      <c r="B191" s="91"/>
      <c r="I191" s="90"/>
    </row>
    <row r="192" spans="2:9">
      <c r="B192" s="56" t="s">
        <v>241</v>
      </c>
      <c r="F192" s="58" t="s">
        <v>222</v>
      </c>
      <c r="I192" s="90"/>
    </row>
    <row r="193" spans="2:9">
      <c r="B193" s="56"/>
      <c r="F193" s="58"/>
      <c r="I193" s="90"/>
    </row>
    <row r="194" spans="2:9" ht="15.75" thickBot="1">
      <c r="B194" s="56" t="s">
        <v>427</v>
      </c>
      <c r="I194" s="90"/>
    </row>
    <row r="195" spans="2:9" ht="24.75" thickBot="1">
      <c r="B195" s="125" t="s">
        <v>234</v>
      </c>
      <c r="C195" s="126" t="s">
        <v>235</v>
      </c>
      <c r="D195" s="103" t="s">
        <v>236</v>
      </c>
      <c r="E195" s="103" t="s">
        <v>237</v>
      </c>
      <c r="F195" s="103" t="s">
        <v>238</v>
      </c>
      <c r="G195" s="127" t="s">
        <v>239</v>
      </c>
      <c r="I195" s="90"/>
    </row>
    <row r="196" spans="2:9">
      <c r="B196" s="132" t="s">
        <v>36</v>
      </c>
      <c r="C196" s="179" t="s">
        <v>147</v>
      </c>
      <c r="D196" s="98" t="s">
        <v>421</v>
      </c>
      <c r="E196" s="99">
        <v>7326.2803026515148</v>
      </c>
      <c r="F196" s="99">
        <v>7476</v>
      </c>
      <c r="G196" s="100">
        <v>1093.2345600000001</v>
      </c>
      <c r="I196" s="90"/>
    </row>
    <row r="197" spans="2:9">
      <c r="B197" s="180" t="s">
        <v>36</v>
      </c>
      <c r="C197" s="181" t="s">
        <v>136</v>
      </c>
      <c r="D197" s="182" t="s">
        <v>421</v>
      </c>
      <c r="E197" s="183">
        <v>2172.596652343504</v>
      </c>
      <c r="F197" s="183">
        <v>2109</v>
      </c>
      <c r="G197" s="184">
        <v>1096.2225175000001</v>
      </c>
      <c r="I197" s="90"/>
    </row>
    <row r="198" spans="2:9">
      <c r="B198" s="91"/>
      <c r="I198" s="90"/>
    </row>
    <row r="199" spans="2:9">
      <c r="B199" s="101" t="s">
        <v>1325</v>
      </c>
      <c r="I199" s="90"/>
    </row>
    <row r="200" spans="2:9">
      <c r="B200" s="91"/>
      <c r="I200" s="90"/>
    </row>
    <row r="201" spans="2:9" ht="15.75" thickBot="1">
      <c r="B201" s="56" t="s">
        <v>429</v>
      </c>
      <c r="I201" s="90"/>
    </row>
    <row r="202" spans="2:9" ht="60.75" thickBot="1">
      <c r="B202" s="125" t="s">
        <v>234</v>
      </c>
      <c r="C202" s="126" t="s">
        <v>242</v>
      </c>
      <c r="D202" s="103" t="s">
        <v>243</v>
      </c>
      <c r="E202" s="103" t="s">
        <v>430</v>
      </c>
      <c r="F202" s="103" t="s">
        <v>431</v>
      </c>
      <c r="G202" s="127" t="s">
        <v>246</v>
      </c>
      <c r="I202" s="90"/>
    </row>
    <row r="203" spans="2:9" ht="15.75" thickBot="1">
      <c r="B203" s="134" t="s">
        <v>36</v>
      </c>
      <c r="C203" s="135">
        <v>456</v>
      </c>
      <c r="D203" s="136">
        <v>1477</v>
      </c>
      <c r="E203" s="137">
        <v>3076.9306367999998</v>
      </c>
      <c r="F203" s="137">
        <v>9467.6001100000012</v>
      </c>
      <c r="G203" s="138">
        <v>-452.42030339999997</v>
      </c>
      <c r="H203" s="105"/>
      <c r="I203" s="90"/>
    </row>
    <row r="204" spans="2:9">
      <c r="B204" s="91"/>
      <c r="H204" s="110"/>
      <c r="I204" s="90"/>
    </row>
    <row r="205" spans="2:9">
      <c r="B205" s="111" t="s">
        <v>1311</v>
      </c>
      <c r="I205" s="90"/>
    </row>
    <row r="206" spans="2:9">
      <c r="B206" s="111"/>
      <c r="I206" s="90"/>
    </row>
    <row r="207" spans="2:9">
      <c r="B207" s="111" t="s">
        <v>1312</v>
      </c>
      <c r="I207" s="90"/>
    </row>
    <row r="208" spans="2:9">
      <c r="B208" s="76"/>
      <c r="I208" s="90"/>
    </row>
    <row r="209" spans="2:9">
      <c r="B209" s="111" t="s">
        <v>1313</v>
      </c>
      <c r="I209" s="90"/>
    </row>
    <row r="210" spans="2:9">
      <c r="B210" s="76"/>
      <c r="I210" s="90"/>
    </row>
    <row r="211" spans="2:9">
      <c r="B211" s="111" t="s">
        <v>1314</v>
      </c>
      <c r="I211" s="90"/>
    </row>
    <row r="212" spans="2:9">
      <c r="B212" s="111"/>
      <c r="I212" s="90"/>
    </row>
    <row r="213" spans="2:9">
      <c r="B213" s="111" t="s">
        <v>1315</v>
      </c>
      <c r="I213" s="90"/>
    </row>
    <row r="214" spans="2:9">
      <c r="B214" s="111"/>
      <c r="H214" s="105"/>
      <c r="I214" s="90"/>
    </row>
    <row r="215" spans="2:9">
      <c r="B215" s="111" t="s">
        <v>1316</v>
      </c>
      <c r="I215" s="90"/>
    </row>
    <row r="216" spans="2:9">
      <c r="B216" s="111"/>
      <c r="I216" s="90"/>
    </row>
    <row r="217" spans="2:9">
      <c r="B217" s="111" t="s">
        <v>247</v>
      </c>
      <c r="I217" s="90"/>
    </row>
    <row r="218" spans="2:9">
      <c r="B218" s="111"/>
      <c r="I218" s="90"/>
    </row>
    <row r="219" spans="2:9">
      <c r="B219" s="111" t="s">
        <v>248</v>
      </c>
      <c r="I219" s="90"/>
    </row>
    <row r="220" spans="2:9">
      <c r="B220" s="111"/>
      <c r="I220" s="90"/>
    </row>
    <row r="221" spans="2:9" ht="15.75" thickBot="1">
      <c r="B221" s="112"/>
      <c r="C221" s="113"/>
      <c r="D221" s="113"/>
      <c r="E221" s="113"/>
      <c r="F221" s="113"/>
      <c r="G221" s="113"/>
      <c r="H221" s="113"/>
      <c r="I221" s="114"/>
    </row>
    <row r="224" spans="2:9" ht="75">
      <c r="B224" s="251" t="s">
        <v>1365</v>
      </c>
    </row>
    <row r="235" spans="2:2">
      <c r="B235" s="252" t="s">
        <v>1328</v>
      </c>
    </row>
    <row r="236" spans="2:2" ht="15.75">
      <c r="B236" s="253" t="s">
        <v>1366</v>
      </c>
    </row>
    <row r="237" spans="2:2" ht="15.75">
      <c r="B237" s="209" t="s">
        <v>1330</v>
      </c>
    </row>
  </sheetData>
  <mergeCells count="14">
    <mergeCell ref="B159:B160"/>
    <mergeCell ref="C159:C160"/>
    <mergeCell ref="B150:I150"/>
    <mergeCell ref="B151:I151"/>
    <mergeCell ref="B152:I152"/>
    <mergeCell ref="B153:I153"/>
    <mergeCell ref="B154:I154"/>
    <mergeCell ref="B155:I155"/>
    <mergeCell ref="B149:I149"/>
    <mergeCell ref="B140:I140"/>
    <mergeCell ref="C145:E145"/>
    <mergeCell ref="C146:E146"/>
    <mergeCell ref="B147:I147"/>
    <mergeCell ref="B148:I148"/>
  </mergeCells>
  <hyperlinks>
    <hyperlink ref="A1" location="ITISCF" display="ITISCF" xr:uid="{04AB91C5-C820-4BF4-9C9E-A3D4D66BBA5C}"/>
    <hyperlink ref="B3" location="ITISmallCapFund" display="ITI Small Cap Fund" xr:uid="{0990CC9A-E826-4129-AB4D-71A5A7B77CF7}"/>
  </hyperlinks>
  <pageMargins left="0" right="0" top="0" bottom="0" header="0" footer="0"/>
  <pageSetup orientation="landscape"/>
  <headerFooter>
    <oddFooter xml:space="preserve">&amp;C_x000D_&amp;1#&amp;"Aptos"&amp;10&amp;K000000  For internal use only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ACF8-049C-4969-B4CB-96754D68698B}">
  <sheetPr codeName="Sheet20">
    <outlinePr summaryBelow="0"/>
  </sheetPr>
  <dimension ref="A1:I203"/>
  <sheetViews>
    <sheetView workbookViewId="0"/>
  </sheetViews>
  <sheetFormatPr defaultRowHeight="15"/>
  <cols>
    <col min="1" max="1" width="12.285156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12.285156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12.285156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12.285156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12.285156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12.285156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12.285156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12.285156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12.285156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12.285156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12.285156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12.285156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12.285156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12.285156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12.285156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12.285156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12.285156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12.285156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12.285156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12.285156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12.285156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12.285156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12.285156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12.285156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12.285156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12.285156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12.285156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12.285156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12.285156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12.285156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12.285156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12.285156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12.285156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12.285156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12.285156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12.285156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12.285156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12.285156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12.285156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12.285156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12.285156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12.285156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12.285156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12.285156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12.285156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12.285156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12.285156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12.285156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12.285156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12.285156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12.285156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12.285156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12.285156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12.285156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12.285156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12.285156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12.285156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12.285156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12.285156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12.285156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12.285156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12.285156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12.285156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12.285156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c r="B1" s="4"/>
      <c r="C1" s="5"/>
      <c r="D1" s="5"/>
      <c r="E1" s="5"/>
      <c r="F1" s="5"/>
      <c r="G1" s="5"/>
      <c r="H1" s="5"/>
      <c r="I1" s="5"/>
    </row>
    <row r="2" spans="1:9" ht="26.1" customHeight="1">
      <c r="A2" s="5"/>
      <c r="B2" s="6" t="s">
        <v>40</v>
      </c>
      <c r="C2" s="5"/>
      <c r="D2" s="5"/>
      <c r="E2" s="5"/>
      <c r="F2" s="5"/>
      <c r="G2" s="5"/>
      <c r="H2" s="5"/>
      <c r="I2" s="5"/>
    </row>
    <row r="3" spans="1:9" ht="12.95" customHeight="1">
      <c r="A3" s="5"/>
      <c r="B3" s="4" t="s">
        <v>1246</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687</v>
      </c>
      <c r="E6" s="12" t="s">
        <v>46</v>
      </c>
      <c r="F6" s="12" t="s">
        <v>47</v>
      </c>
      <c r="G6" s="12" t="s">
        <v>48</v>
      </c>
      <c r="H6" s="12" t="s">
        <v>49</v>
      </c>
      <c r="I6" s="13" t="s">
        <v>50</v>
      </c>
    </row>
    <row r="7" spans="1:9" ht="12.95" customHeight="1">
      <c r="A7" s="5"/>
      <c r="B7" s="33" t="s">
        <v>51</v>
      </c>
      <c r="C7" s="2"/>
      <c r="D7" s="2"/>
      <c r="E7" s="2"/>
      <c r="F7" s="27" t="s">
        <v>167</v>
      </c>
      <c r="G7" s="27" t="s">
        <v>167</v>
      </c>
      <c r="H7" s="27"/>
      <c r="I7" s="28"/>
    </row>
    <row r="8" spans="1:9" ht="12.95" customHeight="1">
      <c r="A8" s="5"/>
      <c r="B8" s="14"/>
      <c r="C8" s="31"/>
      <c r="D8" s="31"/>
      <c r="E8" s="31"/>
      <c r="F8" s="32"/>
      <c r="G8" s="32"/>
      <c r="H8" s="32"/>
      <c r="I8" s="17"/>
    </row>
    <row r="9" spans="1:9" ht="12.95" customHeight="1">
      <c r="A9" s="5"/>
      <c r="B9" s="29" t="s">
        <v>688</v>
      </c>
      <c r="C9" s="2"/>
      <c r="D9" s="2"/>
      <c r="E9" s="2"/>
      <c r="F9" s="27" t="s">
        <v>167</v>
      </c>
      <c r="G9" s="27" t="s">
        <v>167</v>
      </c>
      <c r="H9" s="27"/>
      <c r="I9" s="28"/>
    </row>
    <row r="10" spans="1:9" ht="12.95" customHeight="1">
      <c r="A10" s="5"/>
      <c r="B10" s="14"/>
      <c r="C10" s="31"/>
      <c r="D10" s="31"/>
      <c r="E10" s="31"/>
      <c r="F10" s="32"/>
      <c r="G10" s="32"/>
      <c r="H10" s="32"/>
      <c r="I10" s="17"/>
    </row>
    <row r="11" spans="1:9" ht="12.95" customHeight="1">
      <c r="A11" s="5"/>
      <c r="B11" s="29" t="s">
        <v>689</v>
      </c>
      <c r="C11" s="30"/>
      <c r="D11" s="30"/>
      <c r="E11" s="30"/>
      <c r="F11" s="34" t="s">
        <v>167</v>
      </c>
      <c r="G11" s="34" t="s">
        <v>167</v>
      </c>
      <c r="H11" s="34"/>
      <c r="I11" s="28"/>
    </row>
    <row r="12" spans="1:9" ht="12.95" customHeight="1">
      <c r="A12" s="5"/>
      <c r="B12" s="14"/>
      <c r="C12" s="31"/>
      <c r="D12" s="31"/>
      <c r="E12" s="31"/>
      <c r="F12" s="32"/>
      <c r="G12" s="32"/>
      <c r="H12" s="32"/>
      <c r="I12" s="17"/>
    </row>
    <row r="13" spans="1:9" ht="12.95" customHeight="1">
      <c r="A13" s="5"/>
      <c r="B13" s="29" t="s">
        <v>690</v>
      </c>
      <c r="C13" s="35"/>
      <c r="D13" s="35"/>
      <c r="E13" s="35"/>
      <c r="F13" s="36" t="s">
        <v>167</v>
      </c>
      <c r="G13" s="36" t="s">
        <v>167</v>
      </c>
      <c r="H13" s="36"/>
      <c r="I13" s="28"/>
    </row>
    <row r="14" spans="1:9" ht="12.95" customHeight="1">
      <c r="A14" s="5"/>
      <c r="B14" s="14"/>
      <c r="C14" s="31"/>
      <c r="D14" s="31"/>
      <c r="E14" s="31"/>
      <c r="F14" s="32"/>
      <c r="G14" s="32"/>
      <c r="H14" s="32"/>
      <c r="I14" s="17"/>
    </row>
    <row r="15" spans="1:9" ht="12.95" customHeight="1">
      <c r="A15" s="5"/>
      <c r="B15" s="29" t="s">
        <v>168</v>
      </c>
      <c r="C15" s="35"/>
      <c r="D15" s="35"/>
      <c r="E15" s="35"/>
      <c r="F15" s="36" t="s">
        <v>167</v>
      </c>
      <c r="G15" s="36" t="s">
        <v>167</v>
      </c>
      <c r="H15" s="36"/>
      <c r="I15" s="28"/>
    </row>
    <row r="16" spans="1:9" ht="12.95" customHeight="1">
      <c r="A16" s="5"/>
      <c r="B16" s="14" t="s">
        <v>181</v>
      </c>
      <c r="C16" s="15"/>
      <c r="D16" s="15"/>
      <c r="E16" s="15"/>
      <c r="F16" s="15"/>
      <c r="G16" s="15"/>
      <c r="H16" s="16"/>
      <c r="I16" s="17"/>
    </row>
    <row r="17" spans="1:9" ht="12.95" customHeight="1">
      <c r="A17" s="5"/>
      <c r="B17" s="14" t="s">
        <v>378</v>
      </c>
      <c r="C17" s="15"/>
      <c r="D17" s="15"/>
      <c r="E17" s="15"/>
      <c r="F17" s="5"/>
      <c r="G17" s="16"/>
      <c r="H17" s="16"/>
      <c r="I17" s="17"/>
    </row>
    <row r="18" spans="1:9" ht="12.95" customHeight="1">
      <c r="A18" s="18"/>
      <c r="B18" s="19" t="s">
        <v>1247</v>
      </c>
      <c r="C18" s="15" t="s">
        <v>1248</v>
      </c>
      <c r="D18" s="15" t="s">
        <v>382</v>
      </c>
      <c r="E18" s="20">
        <v>1000000</v>
      </c>
      <c r="F18" s="21">
        <v>1003.55</v>
      </c>
      <c r="G18" s="22">
        <v>6.1800000000000001E-2</v>
      </c>
      <c r="H18" s="115">
        <v>7.1499999999999994E-2</v>
      </c>
      <c r="I18" s="24" t="s">
        <v>173</v>
      </c>
    </row>
    <row r="19" spans="1:9" ht="12.95" customHeight="1">
      <c r="A19" s="18"/>
      <c r="B19" s="19" t="s">
        <v>1249</v>
      </c>
      <c r="C19" s="15" t="s">
        <v>1250</v>
      </c>
      <c r="D19" s="15" t="s">
        <v>382</v>
      </c>
      <c r="E19" s="20">
        <v>500000</v>
      </c>
      <c r="F19" s="21">
        <v>500.11</v>
      </c>
      <c r="G19" s="22">
        <v>3.0800000000000001E-2</v>
      </c>
      <c r="H19" s="115">
        <v>6.6400000000000001E-2</v>
      </c>
      <c r="I19" s="24" t="s">
        <v>173</v>
      </c>
    </row>
    <row r="20" spans="1:9" ht="12.95" customHeight="1">
      <c r="A20" s="18"/>
      <c r="B20" s="19" t="s">
        <v>1251</v>
      </c>
      <c r="C20" s="15" t="s">
        <v>1252</v>
      </c>
      <c r="D20" s="15" t="s">
        <v>382</v>
      </c>
      <c r="E20" s="20">
        <v>500000</v>
      </c>
      <c r="F20" s="21">
        <v>498.41</v>
      </c>
      <c r="G20" s="22">
        <v>3.0700000000000002E-2</v>
      </c>
      <c r="H20" s="115">
        <v>7.0799000000000001E-2</v>
      </c>
      <c r="I20" s="24"/>
    </row>
    <row r="21" spans="1:9" ht="12.95" customHeight="1">
      <c r="A21" s="18"/>
      <c r="B21" s="19" t="s">
        <v>692</v>
      </c>
      <c r="C21" s="15" t="s">
        <v>693</v>
      </c>
      <c r="D21" s="15" t="s">
        <v>382</v>
      </c>
      <c r="E21" s="20">
        <v>450000</v>
      </c>
      <c r="F21" s="21">
        <v>450.17</v>
      </c>
      <c r="G21" s="22">
        <v>2.7699999999999999E-2</v>
      </c>
      <c r="H21" s="115">
        <v>6.4254000000000006E-2</v>
      </c>
      <c r="I21" s="24" t="s">
        <v>173</v>
      </c>
    </row>
    <row r="22" spans="1:9" ht="12.95" customHeight="1">
      <c r="A22" s="18"/>
      <c r="B22" s="19" t="s">
        <v>928</v>
      </c>
      <c r="C22" s="15" t="s">
        <v>929</v>
      </c>
      <c r="D22" s="15" t="s">
        <v>382</v>
      </c>
      <c r="E22" s="20">
        <v>100000</v>
      </c>
      <c r="F22" s="21">
        <v>100.03</v>
      </c>
      <c r="G22" s="22">
        <v>6.1999999999999998E-3</v>
      </c>
      <c r="H22" s="115">
        <v>6.6796999999999995E-2</v>
      </c>
      <c r="I22" s="24" t="s">
        <v>173</v>
      </c>
    </row>
    <row r="23" spans="1:9" ht="12.95" customHeight="1">
      <c r="A23" s="5"/>
      <c r="B23" s="14" t="s">
        <v>165</v>
      </c>
      <c r="C23" s="15"/>
      <c r="D23" s="15"/>
      <c r="E23" s="15"/>
      <c r="F23" s="25">
        <v>2552.27</v>
      </c>
      <c r="G23" s="26">
        <v>0.15720000000000001</v>
      </c>
      <c r="H23" s="27"/>
      <c r="I23" s="28"/>
    </row>
    <row r="24" spans="1:9" ht="12.95" customHeight="1">
      <c r="A24" s="5"/>
      <c r="B24" s="29" t="s">
        <v>413</v>
      </c>
      <c r="C24" s="2"/>
      <c r="D24" s="2"/>
      <c r="E24" s="2"/>
      <c r="F24" s="27" t="s">
        <v>167</v>
      </c>
      <c r="G24" s="27" t="s">
        <v>167</v>
      </c>
      <c r="H24" s="27"/>
      <c r="I24" s="116"/>
    </row>
    <row r="25" spans="1:9" ht="12.95" customHeight="1">
      <c r="A25" s="5"/>
      <c r="B25" s="29" t="s">
        <v>165</v>
      </c>
      <c r="C25" s="2"/>
      <c r="D25" s="2"/>
      <c r="E25" s="2"/>
      <c r="F25" s="27" t="s">
        <v>167</v>
      </c>
      <c r="G25" s="27" t="s">
        <v>167</v>
      </c>
      <c r="H25" s="27"/>
      <c r="I25" s="116"/>
    </row>
    <row r="26" spans="1:9" ht="12.95" customHeight="1">
      <c r="A26" s="5"/>
      <c r="B26" s="29" t="s">
        <v>414</v>
      </c>
      <c r="C26" s="2"/>
      <c r="D26" s="2"/>
      <c r="E26" s="2"/>
      <c r="F26" s="27" t="s">
        <v>167</v>
      </c>
      <c r="G26" s="27" t="s">
        <v>167</v>
      </c>
      <c r="H26" s="27"/>
      <c r="I26" s="116"/>
    </row>
    <row r="27" spans="1:9" ht="12.95" customHeight="1">
      <c r="A27" s="5"/>
      <c r="B27" s="29" t="s">
        <v>165</v>
      </c>
      <c r="C27" s="2"/>
      <c r="D27" s="2"/>
      <c r="E27" s="2"/>
      <c r="F27" s="27" t="s">
        <v>167</v>
      </c>
      <c r="G27" s="27" t="s">
        <v>167</v>
      </c>
      <c r="H27" s="27"/>
      <c r="I27" s="116"/>
    </row>
    <row r="28" spans="1:9" ht="12.95" customHeight="1">
      <c r="A28" s="5"/>
      <c r="B28" s="29" t="s">
        <v>408</v>
      </c>
      <c r="C28" s="2"/>
      <c r="D28" s="2"/>
      <c r="E28" s="2"/>
      <c r="F28" s="27" t="s">
        <v>167</v>
      </c>
      <c r="G28" s="27" t="s">
        <v>167</v>
      </c>
      <c r="H28" s="27"/>
      <c r="I28" s="116"/>
    </row>
    <row r="29" spans="1:9" ht="12.95" customHeight="1">
      <c r="A29" s="5"/>
      <c r="B29" s="29" t="s">
        <v>165</v>
      </c>
      <c r="C29" s="2"/>
      <c r="D29" s="2"/>
      <c r="E29" s="2"/>
      <c r="F29" s="27" t="s">
        <v>167</v>
      </c>
      <c r="G29" s="27" t="s">
        <v>167</v>
      </c>
      <c r="H29" s="27"/>
      <c r="I29" s="116"/>
    </row>
    <row r="30" spans="1:9" ht="12.95" customHeight="1">
      <c r="A30" s="5"/>
      <c r="B30" s="29" t="s">
        <v>415</v>
      </c>
      <c r="C30" s="2"/>
      <c r="D30" s="2"/>
      <c r="E30" s="2"/>
      <c r="F30" s="27" t="s">
        <v>167</v>
      </c>
      <c r="G30" s="27" t="s">
        <v>167</v>
      </c>
      <c r="H30" s="27"/>
      <c r="I30" s="116"/>
    </row>
    <row r="31" spans="1:9" ht="12.95" customHeight="1">
      <c r="A31" s="5"/>
      <c r="B31" s="29" t="s">
        <v>165</v>
      </c>
      <c r="C31" s="2"/>
      <c r="D31" s="2"/>
      <c r="E31" s="2"/>
      <c r="F31" s="27" t="s">
        <v>167</v>
      </c>
      <c r="G31" s="27" t="s">
        <v>167</v>
      </c>
      <c r="H31" s="27"/>
      <c r="I31" s="116"/>
    </row>
    <row r="32" spans="1:9" ht="12.95" customHeight="1">
      <c r="A32" s="5"/>
      <c r="B32" s="29" t="s">
        <v>168</v>
      </c>
      <c r="C32" s="30"/>
      <c r="D32" s="2"/>
      <c r="E32" s="30"/>
      <c r="F32" s="25">
        <v>2552.27</v>
      </c>
      <c r="G32" s="26">
        <v>0.15720000000000001</v>
      </c>
      <c r="H32" s="27"/>
      <c r="I32" s="28"/>
    </row>
    <row r="33" spans="1:9" ht="12.95" customHeight="1">
      <c r="A33" s="5"/>
      <c r="B33" s="14" t="s">
        <v>187</v>
      </c>
      <c r="C33" s="15"/>
      <c r="D33" s="15"/>
      <c r="E33" s="15"/>
      <c r="F33" s="15"/>
      <c r="G33" s="15"/>
      <c r="H33" s="16"/>
      <c r="I33" s="17"/>
    </row>
    <row r="34" spans="1:9" ht="12.95" customHeight="1">
      <c r="A34" s="5"/>
      <c r="B34" s="14" t="s">
        <v>703</v>
      </c>
      <c r="C34" s="15"/>
      <c r="D34" s="15"/>
      <c r="E34" s="15"/>
      <c r="F34" s="5"/>
      <c r="G34" s="16"/>
      <c r="H34" s="16"/>
      <c r="I34" s="17"/>
    </row>
    <row r="35" spans="1:9" ht="12.95" customHeight="1">
      <c r="A35" s="18"/>
      <c r="B35" s="19" t="s">
        <v>1253</v>
      </c>
      <c r="C35" s="15" t="s">
        <v>1254</v>
      </c>
      <c r="D35" s="15" t="s">
        <v>707</v>
      </c>
      <c r="E35" s="20">
        <v>1500000</v>
      </c>
      <c r="F35" s="21">
        <v>1410.29</v>
      </c>
      <c r="G35" s="22">
        <v>8.6800000000000002E-2</v>
      </c>
      <c r="H35" s="115">
        <v>7.0999999999999994E-2</v>
      </c>
      <c r="I35" s="24"/>
    </row>
    <row r="36" spans="1:9" ht="12.95" customHeight="1">
      <c r="A36" s="18"/>
      <c r="B36" s="19" t="s">
        <v>709</v>
      </c>
      <c r="C36" s="15" t="s">
        <v>710</v>
      </c>
      <c r="D36" s="15" t="s">
        <v>711</v>
      </c>
      <c r="E36" s="20">
        <v>1400000</v>
      </c>
      <c r="F36" s="21">
        <v>1345</v>
      </c>
      <c r="G36" s="22">
        <v>8.2799999999999999E-2</v>
      </c>
      <c r="H36" s="115">
        <v>6.9099999999999995E-2</v>
      </c>
      <c r="I36" s="24"/>
    </row>
    <row r="37" spans="1:9" ht="12.95" customHeight="1">
      <c r="A37" s="18"/>
      <c r="B37" s="19" t="s">
        <v>1255</v>
      </c>
      <c r="C37" s="15" t="s">
        <v>1256</v>
      </c>
      <c r="D37" s="15" t="s">
        <v>707</v>
      </c>
      <c r="E37" s="20">
        <v>1000000</v>
      </c>
      <c r="F37" s="21">
        <v>964.35</v>
      </c>
      <c r="G37" s="22">
        <v>5.9299999999999999E-2</v>
      </c>
      <c r="H37" s="115">
        <v>6.9199999999999998E-2</v>
      </c>
      <c r="I37" s="24" t="s">
        <v>173</v>
      </c>
    </row>
    <row r="38" spans="1:9" ht="12.95" customHeight="1">
      <c r="A38" s="18"/>
      <c r="B38" s="19" t="s">
        <v>1257</v>
      </c>
      <c r="C38" s="15" t="s">
        <v>1258</v>
      </c>
      <c r="D38" s="15" t="s">
        <v>707</v>
      </c>
      <c r="E38" s="20">
        <v>1000000</v>
      </c>
      <c r="F38" s="21">
        <v>962.63</v>
      </c>
      <c r="G38" s="22">
        <v>5.9200000000000003E-2</v>
      </c>
      <c r="H38" s="115">
        <v>7.0499000000000006E-2</v>
      </c>
      <c r="I38" s="24"/>
    </row>
    <row r="39" spans="1:9" ht="12.95" customHeight="1">
      <c r="A39" s="18"/>
      <c r="B39" s="19" t="s">
        <v>937</v>
      </c>
      <c r="C39" s="15" t="s">
        <v>938</v>
      </c>
      <c r="D39" s="15" t="s">
        <v>707</v>
      </c>
      <c r="E39" s="20">
        <v>600000</v>
      </c>
      <c r="F39" s="21">
        <v>595.82000000000005</v>
      </c>
      <c r="G39" s="22">
        <v>3.6700000000000003E-2</v>
      </c>
      <c r="H39" s="115">
        <v>6.4002000000000003E-2</v>
      </c>
      <c r="I39" s="24"/>
    </row>
    <row r="40" spans="1:9" ht="12.95" customHeight="1">
      <c r="A40" s="18"/>
      <c r="B40" s="19" t="s">
        <v>940</v>
      </c>
      <c r="C40" s="15" t="s">
        <v>941</v>
      </c>
      <c r="D40" s="15" t="s">
        <v>942</v>
      </c>
      <c r="E40" s="20">
        <v>600000</v>
      </c>
      <c r="F40" s="21">
        <v>595.38</v>
      </c>
      <c r="G40" s="22">
        <v>3.6600000000000001E-2</v>
      </c>
      <c r="H40" s="115">
        <v>6.2952999999999995E-2</v>
      </c>
      <c r="I40" s="24" t="s">
        <v>173</v>
      </c>
    </row>
    <row r="41" spans="1:9" ht="12.95" customHeight="1">
      <c r="A41" s="18"/>
      <c r="B41" s="19" t="s">
        <v>934</v>
      </c>
      <c r="C41" s="15" t="s">
        <v>935</v>
      </c>
      <c r="D41" s="15" t="s">
        <v>707</v>
      </c>
      <c r="E41" s="20">
        <v>500000</v>
      </c>
      <c r="F41" s="21">
        <v>496.22</v>
      </c>
      <c r="G41" s="22">
        <v>3.0499999999999999E-2</v>
      </c>
      <c r="H41" s="115">
        <v>6.3255000000000006E-2</v>
      </c>
      <c r="I41" s="24" t="s">
        <v>173</v>
      </c>
    </row>
    <row r="42" spans="1:9" ht="12.95" customHeight="1">
      <c r="A42" s="18"/>
      <c r="B42" s="19" t="s">
        <v>1259</v>
      </c>
      <c r="C42" s="15" t="s">
        <v>1260</v>
      </c>
      <c r="D42" s="15" t="s">
        <v>707</v>
      </c>
      <c r="E42" s="20">
        <v>500000</v>
      </c>
      <c r="F42" s="21">
        <v>495.5</v>
      </c>
      <c r="G42" s="22">
        <v>3.0499999999999999E-2</v>
      </c>
      <c r="H42" s="115">
        <v>6.4958000000000002E-2</v>
      </c>
      <c r="I42" s="24"/>
    </row>
    <row r="43" spans="1:9" ht="12.95" customHeight="1">
      <c r="A43" s="18"/>
      <c r="B43" s="19" t="s">
        <v>1261</v>
      </c>
      <c r="C43" s="15" t="s">
        <v>1262</v>
      </c>
      <c r="D43" s="15" t="s">
        <v>707</v>
      </c>
      <c r="E43" s="20">
        <v>500000</v>
      </c>
      <c r="F43" s="21">
        <v>483.32</v>
      </c>
      <c r="G43" s="22">
        <v>2.9700000000000001E-2</v>
      </c>
      <c r="H43" s="115">
        <v>7.0000000000000007E-2</v>
      </c>
      <c r="I43" s="24" t="s">
        <v>173</v>
      </c>
    </row>
    <row r="44" spans="1:9" ht="12.95" customHeight="1">
      <c r="A44" s="18"/>
      <c r="B44" s="19" t="s">
        <v>1263</v>
      </c>
      <c r="C44" s="15" t="s">
        <v>1264</v>
      </c>
      <c r="D44" s="15" t="s">
        <v>707</v>
      </c>
      <c r="E44" s="20">
        <v>500000</v>
      </c>
      <c r="F44" s="21">
        <v>482.82</v>
      </c>
      <c r="G44" s="22">
        <v>2.9700000000000001E-2</v>
      </c>
      <c r="H44" s="115">
        <v>6.9099999999999995E-2</v>
      </c>
      <c r="I44" s="24" t="s">
        <v>173</v>
      </c>
    </row>
    <row r="45" spans="1:9" ht="12.95" customHeight="1">
      <c r="A45" s="18"/>
      <c r="B45" s="19" t="s">
        <v>1265</v>
      </c>
      <c r="C45" s="15" t="s">
        <v>1266</v>
      </c>
      <c r="D45" s="15" t="s">
        <v>942</v>
      </c>
      <c r="E45" s="20">
        <v>500000</v>
      </c>
      <c r="F45" s="21">
        <v>480.21</v>
      </c>
      <c r="G45" s="22">
        <v>2.9499999999999998E-2</v>
      </c>
      <c r="H45" s="115">
        <v>6.8699999999999997E-2</v>
      </c>
      <c r="I45" s="24" t="s">
        <v>173</v>
      </c>
    </row>
    <row r="46" spans="1:9" ht="12.95" customHeight="1">
      <c r="A46" s="18"/>
      <c r="B46" s="19" t="s">
        <v>705</v>
      </c>
      <c r="C46" s="15" t="s">
        <v>706</v>
      </c>
      <c r="D46" s="15" t="s">
        <v>707</v>
      </c>
      <c r="E46" s="20">
        <v>200000</v>
      </c>
      <c r="F46" s="21">
        <v>193.59</v>
      </c>
      <c r="G46" s="22">
        <v>1.1900000000000001E-2</v>
      </c>
      <c r="H46" s="115">
        <v>6.9500000000000006E-2</v>
      </c>
      <c r="I46" s="24" t="s">
        <v>173</v>
      </c>
    </row>
    <row r="47" spans="1:9" ht="12.95" customHeight="1">
      <c r="A47" s="5"/>
      <c r="B47" s="14" t="s">
        <v>165</v>
      </c>
      <c r="C47" s="15"/>
      <c r="D47" s="15"/>
      <c r="E47" s="15"/>
      <c r="F47" s="25">
        <v>8505.1299999999992</v>
      </c>
      <c r="G47" s="26">
        <v>0.5232</v>
      </c>
      <c r="H47" s="27"/>
      <c r="I47" s="28"/>
    </row>
    <row r="48" spans="1:9" ht="12.95" customHeight="1">
      <c r="A48" s="5"/>
      <c r="B48" s="14" t="s">
        <v>715</v>
      </c>
      <c r="C48" s="15"/>
      <c r="D48" s="15"/>
      <c r="E48" s="15"/>
      <c r="F48" s="5"/>
      <c r="G48" s="16"/>
      <c r="H48" s="16"/>
      <c r="I48" s="17"/>
    </row>
    <row r="49" spans="1:9" ht="12.95" customHeight="1">
      <c r="A49" s="18"/>
      <c r="B49" s="19" t="s">
        <v>944</v>
      </c>
      <c r="C49" s="15" t="s">
        <v>945</v>
      </c>
      <c r="D49" s="15" t="s">
        <v>707</v>
      </c>
      <c r="E49" s="20">
        <v>1100000</v>
      </c>
      <c r="F49" s="21">
        <v>1093.26</v>
      </c>
      <c r="G49" s="22">
        <v>6.7299999999999999E-2</v>
      </c>
      <c r="H49" s="115">
        <v>6.8196999999999994E-2</v>
      </c>
      <c r="I49" s="24" t="s">
        <v>173</v>
      </c>
    </row>
    <row r="50" spans="1:9" ht="12.95" customHeight="1">
      <c r="A50" s="18"/>
      <c r="B50" s="19" t="s">
        <v>950</v>
      </c>
      <c r="C50" s="15" t="s">
        <v>951</v>
      </c>
      <c r="D50" s="15" t="s">
        <v>707</v>
      </c>
      <c r="E50" s="20">
        <v>900000</v>
      </c>
      <c r="F50" s="21">
        <v>894.64</v>
      </c>
      <c r="G50" s="22">
        <v>5.5100000000000003E-2</v>
      </c>
      <c r="H50" s="115">
        <v>6.4300999999999997E-2</v>
      </c>
      <c r="I50" s="24" t="s">
        <v>173</v>
      </c>
    </row>
    <row r="51" spans="1:9" ht="12.95" customHeight="1">
      <c r="A51" s="18"/>
      <c r="B51" s="19" t="s">
        <v>947</v>
      </c>
      <c r="C51" s="15" t="s">
        <v>948</v>
      </c>
      <c r="D51" s="15" t="s">
        <v>707</v>
      </c>
      <c r="E51" s="20">
        <v>600000</v>
      </c>
      <c r="F51" s="21">
        <v>593.95000000000005</v>
      </c>
      <c r="G51" s="22">
        <v>3.6499999999999998E-2</v>
      </c>
      <c r="H51" s="115">
        <v>6.8803000000000003E-2</v>
      </c>
      <c r="I51" s="24" t="s">
        <v>173</v>
      </c>
    </row>
    <row r="52" spans="1:9" ht="12.95" customHeight="1">
      <c r="A52" s="5"/>
      <c r="B52" s="14" t="s">
        <v>165</v>
      </c>
      <c r="C52" s="15"/>
      <c r="D52" s="15"/>
      <c r="E52" s="15"/>
      <c r="F52" s="25">
        <v>2581.85</v>
      </c>
      <c r="G52" s="26">
        <v>0.15890000000000001</v>
      </c>
      <c r="H52" s="27"/>
      <c r="I52" s="28"/>
    </row>
    <row r="53" spans="1:9" ht="12.95" customHeight="1">
      <c r="A53" s="5"/>
      <c r="B53" s="14" t="s">
        <v>952</v>
      </c>
      <c r="C53" s="15"/>
      <c r="D53" s="15"/>
      <c r="E53" s="15"/>
      <c r="F53" s="5"/>
      <c r="G53" s="16"/>
      <c r="H53" s="16"/>
      <c r="I53" s="17"/>
    </row>
    <row r="54" spans="1:9" ht="12.95" customHeight="1">
      <c r="A54" s="18"/>
      <c r="B54" s="19" t="s">
        <v>954</v>
      </c>
      <c r="C54" s="15" t="s">
        <v>955</v>
      </c>
      <c r="D54" s="15" t="s">
        <v>412</v>
      </c>
      <c r="E54" s="20">
        <v>1200000</v>
      </c>
      <c r="F54" s="21">
        <v>1191.98</v>
      </c>
      <c r="G54" s="22">
        <v>7.3300000000000004E-2</v>
      </c>
      <c r="H54" s="115">
        <v>5.2269000000000003E-2</v>
      </c>
      <c r="I54" s="24"/>
    </row>
    <row r="55" spans="1:9" ht="12.95" customHeight="1">
      <c r="A55" s="18"/>
      <c r="B55" s="19" t="s">
        <v>957</v>
      </c>
      <c r="C55" s="15" t="s">
        <v>958</v>
      </c>
      <c r="D55" s="15" t="s">
        <v>412</v>
      </c>
      <c r="E55" s="20">
        <v>300000</v>
      </c>
      <c r="F55" s="21">
        <v>298.58999999999997</v>
      </c>
      <c r="G55" s="22">
        <v>1.84E-2</v>
      </c>
      <c r="H55" s="115">
        <v>5.2056999999999999E-2</v>
      </c>
      <c r="I55" s="24"/>
    </row>
    <row r="56" spans="1:9" ht="12.95" customHeight="1">
      <c r="A56" s="5"/>
      <c r="B56" s="14" t="s">
        <v>165</v>
      </c>
      <c r="C56" s="15"/>
      <c r="D56" s="15"/>
      <c r="E56" s="15"/>
      <c r="F56" s="25">
        <v>1490.57</v>
      </c>
      <c r="G56" s="26">
        <v>9.1700000000000004E-2</v>
      </c>
      <c r="H56" s="27"/>
      <c r="I56" s="28"/>
    </row>
    <row r="57" spans="1:9" ht="12.95" customHeight="1">
      <c r="A57" s="5"/>
      <c r="B57" s="29" t="s">
        <v>716</v>
      </c>
      <c r="C57" s="2"/>
      <c r="D57" s="2"/>
      <c r="E57" s="2"/>
      <c r="F57" s="27" t="s">
        <v>167</v>
      </c>
      <c r="G57" s="27" t="s">
        <v>167</v>
      </c>
      <c r="H57" s="27"/>
      <c r="I57" s="28"/>
    </row>
    <row r="58" spans="1:9" ht="12.95" customHeight="1">
      <c r="A58" s="5"/>
      <c r="B58" s="14" t="s">
        <v>165</v>
      </c>
      <c r="C58" s="31"/>
      <c r="D58" s="31"/>
      <c r="E58" s="31"/>
      <c r="F58" s="32"/>
      <c r="G58" s="32"/>
      <c r="H58" s="32"/>
      <c r="I58" s="17"/>
    </row>
    <row r="59" spans="1:9" ht="12.95" customHeight="1">
      <c r="A59" s="5"/>
      <c r="B59" s="29" t="s">
        <v>717</v>
      </c>
      <c r="C59" s="30"/>
      <c r="D59" s="30"/>
      <c r="E59" s="30"/>
      <c r="F59" s="34" t="s">
        <v>167</v>
      </c>
      <c r="G59" s="34" t="s">
        <v>167</v>
      </c>
      <c r="H59" s="34"/>
      <c r="I59" s="28"/>
    </row>
    <row r="60" spans="1:9" ht="12.95" customHeight="1">
      <c r="A60" s="5"/>
      <c r="B60" s="14" t="s">
        <v>165</v>
      </c>
      <c r="C60" s="31"/>
      <c r="D60" s="31"/>
      <c r="E60" s="31"/>
      <c r="F60" s="32"/>
      <c r="G60" s="32"/>
      <c r="H60" s="32"/>
      <c r="I60" s="17"/>
    </row>
    <row r="61" spans="1:9" ht="12.95" customHeight="1">
      <c r="A61" s="5"/>
      <c r="B61" s="29" t="s">
        <v>168</v>
      </c>
      <c r="C61" s="30"/>
      <c r="D61" s="2"/>
      <c r="E61" s="30"/>
      <c r="F61" s="25">
        <v>12577.55</v>
      </c>
      <c r="G61" s="26">
        <v>0.77380000000000004</v>
      </c>
      <c r="H61" s="27"/>
      <c r="I61" s="28"/>
    </row>
    <row r="62" spans="1:9" ht="12.95" customHeight="1">
      <c r="A62" s="5"/>
      <c r="B62" s="14" t="s">
        <v>169</v>
      </c>
      <c r="C62" s="15"/>
      <c r="D62" s="15"/>
      <c r="E62" s="15"/>
      <c r="F62" s="15"/>
      <c r="G62" s="15"/>
      <c r="H62" s="16"/>
      <c r="I62" s="17"/>
    </row>
    <row r="63" spans="1:9" ht="12.95" customHeight="1">
      <c r="A63" s="5"/>
      <c r="B63" s="14" t="s">
        <v>718</v>
      </c>
      <c r="C63" s="15"/>
      <c r="D63" s="15"/>
      <c r="E63" s="15"/>
      <c r="F63" s="5"/>
      <c r="G63" s="16"/>
      <c r="H63" s="16"/>
      <c r="I63" s="17"/>
    </row>
    <row r="64" spans="1:9" ht="12.95" customHeight="1">
      <c r="A64" s="18"/>
      <c r="B64" s="19" t="s">
        <v>720</v>
      </c>
      <c r="C64" s="15" t="s">
        <v>721</v>
      </c>
      <c r="D64" s="15"/>
      <c r="E64" s="20">
        <v>560.88599999999997</v>
      </c>
      <c r="F64" s="21">
        <v>66.86</v>
      </c>
      <c r="G64" s="22">
        <v>4.1000000000000003E-3</v>
      </c>
      <c r="H64" s="115"/>
      <c r="I64" s="24" t="s">
        <v>173</v>
      </c>
    </row>
    <row r="65" spans="1:9" ht="12.95" customHeight="1">
      <c r="A65" s="5"/>
      <c r="B65" s="14" t="s">
        <v>165</v>
      </c>
      <c r="C65" s="15"/>
      <c r="D65" s="15"/>
      <c r="E65" s="15"/>
      <c r="F65" s="25">
        <v>66.86</v>
      </c>
      <c r="G65" s="26">
        <v>4.1000000000000003E-3</v>
      </c>
      <c r="H65" s="27"/>
      <c r="I65" s="28"/>
    </row>
    <row r="66" spans="1:9" ht="12.95" customHeight="1">
      <c r="A66" s="5"/>
      <c r="B66" s="29" t="s">
        <v>170</v>
      </c>
      <c r="C66" s="2"/>
      <c r="D66" s="2"/>
      <c r="E66" s="2"/>
      <c r="F66" s="27" t="s">
        <v>167</v>
      </c>
      <c r="G66" s="27" t="s">
        <v>167</v>
      </c>
      <c r="H66" s="27"/>
      <c r="I66" s="28"/>
    </row>
    <row r="67" spans="1:9" ht="12.95" customHeight="1">
      <c r="A67" s="5"/>
      <c r="B67" s="14" t="s">
        <v>165</v>
      </c>
      <c r="C67" s="31"/>
      <c r="D67" s="31"/>
      <c r="E67" s="31"/>
      <c r="F67" s="32"/>
      <c r="G67" s="32"/>
      <c r="H67" s="32"/>
      <c r="I67" s="17"/>
    </row>
    <row r="68" spans="1:9" ht="12.95" customHeight="1">
      <c r="A68" s="5"/>
      <c r="B68" s="29" t="s">
        <v>174</v>
      </c>
      <c r="C68" s="2"/>
      <c r="D68" s="2"/>
      <c r="E68" s="2"/>
      <c r="F68" s="27" t="s">
        <v>167</v>
      </c>
      <c r="G68" s="27" t="s">
        <v>167</v>
      </c>
      <c r="H68" s="27"/>
      <c r="I68" s="28"/>
    </row>
    <row r="69" spans="1:9" ht="12.95" customHeight="1">
      <c r="A69" s="5"/>
      <c r="B69" s="14" t="s">
        <v>165</v>
      </c>
      <c r="C69" s="31"/>
      <c r="D69" s="31"/>
      <c r="E69" s="31"/>
      <c r="F69" s="32"/>
      <c r="G69" s="32"/>
      <c r="H69" s="32"/>
      <c r="I69" s="17"/>
    </row>
    <row r="70" spans="1:9" ht="12.95" customHeight="1">
      <c r="A70" s="5"/>
      <c r="B70" s="29" t="s">
        <v>175</v>
      </c>
      <c r="C70" s="2"/>
      <c r="D70" s="2"/>
      <c r="E70" s="2"/>
      <c r="F70" s="27" t="s">
        <v>167</v>
      </c>
      <c r="G70" s="27" t="s">
        <v>167</v>
      </c>
      <c r="H70" s="27"/>
      <c r="I70" s="28"/>
    </row>
    <row r="71" spans="1:9" ht="12.95" customHeight="1">
      <c r="A71" s="5"/>
      <c r="B71" s="14" t="s">
        <v>165</v>
      </c>
      <c r="C71" s="31"/>
      <c r="D71" s="31"/>
      <c r="E71" s="31"/>
      <c r="F71" s="32"/>
      <c r="G71" s="32"/>
      <c r="H71" s="32"/>
      <c r="I71" s="17"/>
    </row>
    <row r="72" spans="1:9" ht="12.95" customHeight="1">
      <c r="A72" s="5"/>
      <c r="B72" s="29" t="s">
        <v>176</v>
      </c>
      <c r="C72" s="2"/>
      <c r="D72" s="2"/>
      <c r="E72" s="2"/>
      <c r="F72" s="27" t="s">
        <v>167</v>
      </c>
      <c r="G72" s="27" t="s">
        <v>167</v>
      </c>
      <c r="H72" s="27"/>
      <c r="I72" s="28"/>
    </row>
    <row r="73" spans="1:9" ht="12.95" customHeight="1">
      <c r="A73" s="5"/>
      <c r="B73" s="14" t="s">
        <v>165</v>
      </c>
      <c r="C73" s="31"/>
      <c r="D73" s="31"/>
      <c r="E73" s="31"/>
      <c r="F73" s="32"/>
      <c r="G73" s="32"/>
      <c r="H73" s="32"/>
      <c r="I73" s="17"/>
    </row>
    <row r="74" spans="1:9" ht="12.95" customHeight="1">
      <c r="A74" s="5"/>
      <c r="B74" s="29" t="s">
        <v>177</v>
      </c>
      <c r="C74" s="2"/>
      <c r="D74" s="2"/>
      <c r="E74" s="2"/>
      <c r="F74" s="27" t="s">
        <v>167</v>
      </c>
      <c r="G74" s="27" t="s">
        <v>167</v>
      </c>
      <c r="H74" s="27"/>
      <c r="I74" s="28"/>
    </row>
    <row r="75" spans="1:9" ht="12.95" customHeight="1">
      <c r="A75" s="5"/>
      <c r="B75" s="14" t="s">
        <v>165</v>
      </c>
      <c r="C75" s="31"/>
      <c r="D75" s="31"/>
      <c r="E75" s="31"/>
      <c r="F75" s="32"/>
      <c r="G75" s="32"/>
      <c r="H75" s="32"/>
      <c r="I75" s="17"/>
    </row>
    <row r="76" spans="1:9" ht="12.95" customHeight="1">
      <c r="A76" s="5"/>
      <c r="B76" s="29" t="s">
        <v>168</v>
      </c>
      <c r="C76" s="30"/>
      <c r="D76" s="2"/>
      <c r="E76" s="30"/>
      <c r="F76" s="25">
        <v>66.86</v>
      </c>
      <c r="G76" s="26">
        <v>4.1000000000000003E-3</v>
      </c>
      <c r="H76" s="27"/>
      <c r="I76" s="28"/>
    </row>
    <row r="77" spans="1:9" ht="12.95" customHeight="1">
      <c r="A77" s="5"/>
      <c r="B77" s="14" t="s">
        <v>178</v>
      </c>
      <c r="C77" s="15"/>
      <c r="D77" s="15"/>
      <c r="E77" s="15"/>
      <c r="F77" s="15"/>
      <c r="G77" s="15"/>
      <c r="H77" s="16"/>
      <c r="I77" s="17"/>
    </row>
    <row r="78" spans="1:9" ht="12.95" customHeight="1">
      <c r="A78" s="18"/>
      <c r="B78" s="19" t="s">
        <v>180</v>
      </c>
      <c r="C78" s="15"/>
      <c r="D78" s="15"/>
      <c r="E78" s="20"/>
      <c r="F78" s="21">
        <v>949.74</v>
      </c>
      <c r="G78" s="22">
        <v>5.8400000000000001E-2</v>
      </c>
      <c r="H78" s="258">
        <v>5.0380000000000001E-2</v>
      </c>
      <c r="I78" s="24"/>
    </row>
    <row r="79" spans="1:9" ht="12.95" customHeight="1">
      <c r="A79" s="5"/>
      <c r="B79" s="14" t="s">
        <v>165</v>
      </c>
      <c r="C79" s="15"/>
      <c r="D79" s="15"/>
      <c r="E79" s="15"/>
      <c r="F79" s="25">
        <v>949.74</v>
      </c>
      <c r="G79" s="26">
        <v>5.8400000000000001E-2</v>
      </c>
      <c r="H79" s="27"/>
      <c r="I79" s="28"/>
    </row>
    <row r="80" spans="1:9" ht="12.95" customHeight="1">
      <c r="A80" s="5"/>
      <c r="B80" s="29" t="s">
        <v>168</v>
      </c>
      <c r="C80" s="30"/>
      <c r="D80" s="2"/>
      <c r="E80" s="30"/>
      <c r="F80" s="25">
        <v>949.74</v>
      </c>
      <c r="G80" s="26">
        <v>5.8400000000000001E-2</v>
      </c>
      <c r="H80" s="27"/>
      <c r="I80" s="28"/>
    </row>
    <row r="81" spans="1:9" ht="12.95" customHeight="1">
      <c r="A81" s="5"/>
      <c r="B81" s="29" t="s">
        <v>175</v>
      </c>
      <c r="C81" s="2"/>
      <c r="D81" s="2"/>
      <c r="E81" s="2"/>
      <c r="F81" s="27" t="s">
        <v>167</v>
      </c>
      <c r="G81" s="27" t="s">
        <v>167</v>
      </c>
      <c r="H81" s="27"/>
      <c r="I81" s="28"/>
    </row>
    <row r="82" spans="1:9" ht="12.95" customHeight="1">
      <c r="A82" s="5"/>
      <c r="B82" s="14"/>
      <c r="C82" s="31"/>
      <c r="D82" s="31"/>
      <c r="E82" s="31"/>
      <c r="F82" s="32"/>
      <c r="G82" s="32"/>
      <c r="H82" s="32"/>
      <c r="I82" s="17"/>
    </row>
    <row r="83" spans="1:9" ht="12.95" customHeight="1">
      <c r="A83" s="5"/>
      <c r="B83" s="29" t="s">
        <v>168</v>
      </c>
      <c r="C83" s="30"/>
      <c r="D83" s="30"/>
      <c r="E83" s="30"/>
      <c r="F83" s="34" t="s">
        <v>167</v>
      </c>
      <c r="G83" s="34" t="s">
        <v>167</v>
      </c>
      <c r="H83" s="34"/>
      <c r="I83" s="28"/>
    </row>
    <row r="84" spans="1:9" ht="12.95" customHeight="1">
      <c r="A84" s="5"/>
      <c r="B84" s="29" t="s">
        <v>192</v>
      </c>
      <c r="C84" s="37"/>
      <c r="D84" s="2"/>
      <c r="E84" s="30"/>
      <c r="F84" s="38">
        <v>105.01</v>
      </c>
      <c r="G84" s="26">
        <v>6.4999999999999997E-3</v>
      </c>
      <c r="H84" s="27"/>
      <c r="I84" s="28"/>
    </row>
    <row r="85" spans="1:9" ht="12.95" customHeight="1" thickBot="1">
      <c r="A85" s="5"/>
      <c r="B85" s="39" t="s">
        <v>193</v>
      </c>
      <c r="C85" s="40"/>
      <c r="D85" s="40"/>
      <c r="E85" s="40"/>
      <c r="F85" s="41">
        <v>16251.43</v>
      </c>
      <c r="G85" s="42">
        <v>1</v>
      </c>
      <c r="H85" s="43"/>
      <c r="I85" s="44"/>
    </row>
    <row r="86" spans="1:9" ht="12.95" customHeight="1">
      <c r="A86" s="5"/>
      <c r="B86" s="344"/>
      <c r="C86" s="344"/>
      <c r="D86" s="344"/>
      <c r="E86" s="344"/>
      <c r="F86" s="344"/>
      <c r="G86" s="344"/>
      <c r="H86" s="344"/>
      <c r="I86" s="344"/>
    </row>
    <row r="87" spans="1:9" ht="12.95" customHeight="1">
      <c r="A87" s="5"/>
      <c r="B87" s="4"/>
      <c r="C87" s="345"/>
      <c r="D87" s="345"/>
      <c r="E87" s="345"/>
      <c r="F87" s="5"/>
      <c r="G87" s="5"/>
      <c r="H87" s="5"/>
      <c r="I87" s="5"/>
    </row>
    <row r="88" spans="1:9" ht="12.95" customHeight="1">
      <c r="A88" s="5"/>
      <c r="B88" s="4"/>
      <c r="C88" s="345"/>
      <c r="D88" s="345"/>
      <c r="E88" s="345"/>
      <c r="F88" s="5"/>
      <c r="G88" s="5"/>
      <c r="H88" s="5"/>
      <c r="I88" s="5"/>
    </row>
    <row r="89" spans="1:9" ht="12.95" customHeight="1">
      <c r="A89" s="5"/>
      <c r="B89" s="139"/>
      <c r="C89" s="351" t="s">
        <v>722</v>
      </c>
      <c r="D89" s="351"/>
      <c r="E89" s="351"/>
      <c r="F89" s="5"/>
      <c r="G89" s="5"/>
      <c r="H89" s="5"/>
      <c r="I89" s="5"/>
    </row>
    <row r="90" spans="1:9" ht="12.95" customHeight="1">
      <c r="A90" s="5"/>
      <c r="B90" s="139" t="s">
        <v>723</v>
      </c>
      <c r="C90" s="351" t="s">
        <v>1246</v>
      </c>
      <c r="D90" s="351"/>
      <c r="E90" s="351"/>
      <c r="F90" s="5"/>
      <c r="G90" s="5"/>
      <c r="H90" s="5"/>
      <c r="I90" s="5"/>
    </row>
    <row r="91" spans="1:9" ht="12.95" customHeight="1">
      <c r="A91" s="5"/>
      <c r="B91" s="139" t="s">
        <v>724</v>
      </c>
      <c r="C91" s="351"/>
      <c r="D91" s="351"/>
      <c r="E91" s="351"/>
      <c r="F91" s="5"/>
      <c r="G91" s="5"/>
      <c r="H91" s="5"/>
      <c r="I91" s="5"/>
    </row>
    <row r="92" spans="1:9" ht="12.95" customHeight="1">
      <c r="A92" s="5"/>
      <c r="B92" s="139"/>
      <c r="C92" s="351"/>
      <c r="D92" s="351"/>
      <c r="E92" s="351"/>
      <c r="F92" s="5"/>
      <c r="G92" s="5"/>
      <c r="H92" s="5"/>
      <c r="I92" s="5"/>
    </row>
    <row r="93" spans="1:9" ht="12.95" customHeight="1">
      <c r="A93" s="5"/>
      <c r="B93" s="139" t="s">
        <v>725</v>
      </c>
      <c r="C93" s="352">
        <v>6.54E-2</v>
      </c>
      <c r="D93" s="352"/>
      <c r="E93" s="352"/>
      <c r="F93" s="5"/>
      <c r="G93" s="5"/>
      <c r="H93" s="5"/>
      <c r="I93" s="5"/>
    </row>
    <row r="94" spans="1:9" ht="12.95" customHeight="1">
      <c r="A94" s="5"/>
      <c r="B94" s="139"/>
      <c r="C94" s="351"/>
      <c r="D94" s="351"/>
      <c r="E94" s="351"/>
      <c r="F94" s="5"/>
      <c r="G94" s="5"/>
      <c r="H94" s="5"/>
      <c r="I94" s="5"/>
    </row>
    <row r="95" spans="1:9" ht="12.95" customHeight="1">
      <c r="A95" s="5"/>
      <c r="B95" s="139" t="s">
        <v>726</v>
      </c>
      <c r="C95" s="351" t="s">
        <v>1267</v>
      </c>
      <c r="D95" s="351"/>
      <c r="E95" s="351"/>
      <c r="F95" s="5"/>
      <c r="G95" s="5"/>
      <c r="H95" s="5"/>
      <c r="I95" s="5"/>
    </row>
    <row r="96" spans="1:9" ht="12.95" customHeight="1">
      <c r="A96" s="5"/>
      <c r="B96" s="139" t="s">
        <v>728</v>
      </c>
      <c r="C96" s="351" t="s">
        <v>1268</v>
      </c>
      <c r="D96" s="351"/>
      <c r="E96" s="351"/>
      <c r="F96" s="5"/>
      <c r="G96" s="5"/>
      <c r="H96" s="5"/>
      <c r="I96" s="5"/>
    </row>
    <row r="97" spans="1:9" ht="12.95" customHeight="1">
      <c r="A97" s="5"/>
      <c r="B97" s="139"/>
      <c r="C97" s="351"/>
      <c r="D97" s="351"/>
      <c r="E97" s="351"/>
      <c r="F97" s="5"/>
      <c r="G97" s="5"/>
      <c r="H97" s="5"/>
      <c r="I97" s="5"/>
    </row>
    <row r="98" spans="1:9" ht="12.95" customHeight="1">
      <c r="A98" s="5"/>
      <c r="B98" s="139" t="s">
        <v>730</v>
      </c>
      <c r="C98" s="351" t="s">
        <v>731</v>
      </c>
      <c r="D98" s="351"/>
      <c r="E98" s="351"/>
      <c r="F98" s="5"/>
      <c r="G98" s="5"/>
      <c r="H98" s="5"/>
      <c r="I98" s="5"/>
    </row>
    <row r="99" spans="1:9" ht="12.95" customHeight="1">
      <c r="A99" s="5"/>
      <c r="B99" s="346"/>
      <c r="C99" s="346"/>
      <c r="D99" s="346"/>
      <c r="E99" s="346"/>
      <c r="F99" s="346"/>
      <c r="G99" s="346"/>
      <c r="H99" s="346"/>
      <c r="I99" s="346"/>
    </row>
    <row r="100" spans="1:9" ht="12.95" customHeight="1">
      <c r="A100" s="5"/>
      <c r="B100" s="346" t="s">
        <v>199</v>
      </c>
      <c r="C100" s="346"/>
      <c r="D100" s="346"/>
      <c r="E100" s="346"/>
      <c r="F100" s="346"/>
      <c r="G100" s="346"/>
      <c r="H100" s="346"/>
      <c r="I100" s="346"/>
    </row>
    <row r="101" spans="1:9" ht="12.95" customHeight="1">
      <c r="A101" s="5"/>
      <c r="B101" s="344" t="s">
        <v>200</v>
      </c>
      <c r="C101" s="344"/>
      <c r="D101" s="344"/>
      <c r="E101" s="344"/>
      <c r="F101" s="344"/>
      <c r="G101" s="344"/>
      <c r="H101" s="344"/>
      <c r="I101" s="344"/>
    </row>
    <row r="102" spans="1:9" ht="12.95" customHeight="1">
      <c r="A102" s="5"/>
      <c r="B102" s="344" t="s">
        <v>201</v>
      </c>
      <c r="C102" s="344"/>
      <c r="D102" s="344"/>
      <c r="E102" s="344"/>
      <c r="F102" s="344"/>
      <c r="G102" s="344"/>
      <c r="H102" s="344"/>
      <c r="I102" s="344"/>
    </row>
    <row r="103" spans="1:9" ht="12.95" customHeight="1">
      <c r="A103" s="5"/>
      <c r="B103" s="344" t="s">
        <v>202</v>
      </c>
      <c r="C103" s="344"/>
      <c r="D103" s="344"/>
      <c r="E103" s="344"/>
      <c r="F103" s="344"/>
      <c r="G103" s="344"/>
      <c r="H103" s="344"/>
      <c r="I103" s="344"/>
    </row>
    <row r="104" spans="1:9" ht="12.95" customHeight="1">
      <c r="A104" s="5"/>
      <c r="B104" s="344" t="s">
        <v>203</v>
      </c>
      <c r="C104" s="344"/>
      <c r="D104" s="344"/>
      <c r="E104" s="344"/>
      <c r="F104" s="344"/>
      <c r="G104" s="344"/>
      <c r="H104" s="344"/>
      <c r="I104" s="344"/>
    </row>
    <row r="105" spans="1:9" ht="12.95" customHeight="1">
      <c r="A105" s="5"/>
      <c r="B105" s="344" t="s">
        <v>204</v>
      </c>
      <c r="C105" s="344"/>
      <c r="D105" s="344"/>
      <c r="E105" s="344"/>
      <c r="F105" s="344"/>
      <c r="G105" s="344"/>
      <c r="H105" s="344"/>
      <c r="I105" s="344"/>
    </row>
    <row r="106" spans="1:9" ht="12.95" customHeight="1">
      <c r="A106" s="5"/>
      <c r="B106" s="344" t="s">
        <v>205</v>
      </c>
      <c r="C106" s="344"/>
      <c r="D106" s="344"/>
      <c r="E106" s="344"/>
      <c r="F106" s="344"/>
      <c r="G106" s="344"/>
      <c r="H106" s="344"/>
      <c r="I106" s="344"/>
    </row>
    <row r="107" spans="1:9" ht="15.75" thickBot="1"/>
    <row r="108" spans="1:9">
      <c r="B108" s="51" t="s">
        <v>733</v>
      </c>
      <c r="C108" s="54"/>
      <c r="D108" s="54"/>
      <c r="E108" s="54"/>
      <c r="F108" s="140"/>
      <c r="G108" s="54"/>
      <c r="H108" s="54"/>
      <c r="I108" s="55"/>
    </row>
    <row r="109" spans="1:9" ht="15.75" thickBot="1">
      <c r="B109" s="56" t="s">
        <v>207</v>
      </c>
      <c r="C109" s="57"/>
      <c r="D109" s="141"/>
      <c r="E109" s="141"/>
      <c r="F109" s="57"/>
      <c r="G109" s="57"/>
      <c r="H109" s="57"/>
      <c r="I109" s="59"/>
    </row>
    <row r="110" spans="1:9" ht="24">
      <c r="B110" s="342" t="s">
        <v>208</v>
      </c>
      <c r="C110" s="342" t="s">
        <v>209</v>
      </c>
      <c r="D110" s="60" t="s">
        <v>210</v>
      </c>
      <c r="E110" s="60" t="s">
        <v>210</v>
      </c>
      <c r="F110" s="60" t="s">
        <v>211</v>
      </c>
      <c r="G110" s="57"/>
      <c r="H110" s="57"/>
      <c r="I110" s="59"/>
    </row>
    <row r="111" spans="1:9" ht="15.75" thickBot="1">
      <c r="B111" s="343"/>
      <c r="C111" s="343"/>
      <c r="D111" s="61" t="s">
        <v>212</v>
      </c>
      <c r="E111" s="61" t="s">
        <v>213</v>
      </c>
      <c r="F111" s="61" t="s">
        <v>212</v>
      </c>
      <c r="G111" s="57"/>
      <c r="H111" s="57"/>
      <c r="I111" s="59"/>
    </row>
    <row r="112" spans="1:9" ht="15.75" thickBot="1">
      <c r="B112" s="62" t="s">
        <v>167</v>
      </c>
      <c r="C112" s="62" t="s">
        <v>167</v>
      </c>
      <c r="D112" s="62" t="s">
        <v>167</v>
      </c>
      <c r="E112" s="62" t="s">
        <v>167</v>
      </c>
      <c r="F112" s="62" t="s">
        <v>167</v>
      </c>
      <c r="G112" s="57"/>
      <c r="H112" s="57"/>
      <c r="I112" s="59"/>
    </row>
    <row r="113" spans="2:9">
      <c r="B113" s="56"/>
      <c r="C113" s="57"/>
      <c r="D113" s="142"/>
      <c r="E113" s="142"/>
      <c r="F113" s="89"/>
      <c r="G113" s="57"/>
      <c r="H113" s="57"/>
      <c r="I113" s="59"/>
    </row>
    <row r="114" spans="2:9" ht="15.75" thickBot="1">
      <c r="B114" s="56" t="s">
        <v>214</v>
      </c>
      <c r="C114" s="57"/>
      <c r="D114" s="57"/>
      <c r="E114" s="57"/>
      <c r="F114" s="89"/>
      <c r="G114" s="57"/>
      <c r="H114" s="57"/>
      <c r="I114" s="59"/>
    </row>
    <row r="115" spans="2:9">
      <c r="B115" s="190" t="s">
        <v>961</v>
      </c>
      <c r="C115" s="143"/>
      <c r="D115" s="144"/>
      <c r="E115" s="65">
        <v>1001</v>
      </c>
      <c r="F115" s="89"/>
      <c r="G115" s="57"/>
      <c r="H115" s="57"/>
      <c r="I115" s="59"/>
    </row>
    <row r="116" spans="2:9">
      <c r="B116" s="192" t="s">
        <v>962</v>
      </c>
      <c r="C116" s="145"/>
      <c r="D116" s="74"/>
      <c r="E116" s="69">
        <v>1001.5575</v>
      </c>
      <c r="F116" s="89"/>
      <c r="G116" s="57"/>
      <c r="H116" s="57"/>
      <c r="I116" s="59"/>
    </row>
    <row r="117" spans="2:9">
      <c r="B117" s="192" t="s">
        <v>963</v>
      </c>
      <c r="C117" s="145"/>
      <c r="D117" s="74"/>
      <c r="E117" s="69">
        <v>1306.7327</v>
      </c>
      <c r="F117" s="89"/>
      <c r="G117" s="57"/>
      <c r="H117" s="57"/>
      <c r="I117" s="59"/>
    </row>
    <row r="118" spans="2:9">
      <c r="B118" s="192" t="s">
        <v>964</v>
      </c>
      <c r="C118" s="145"/>
      <c r="D118" s="74"/>
      <c r="E118" s="69">
        <v>1001.5569</v>
      </c>
      <c r="F118" s="89"/>
      <c r="G118" s="57"/>
      <c r="H118" s="57"/>
      <c r="I118" s="59"/>
    </row>
    <row r="119" spans="2:9">
      <c r="B119" s="192" t="s">
        <v>965</v>
      </c>
      <c r="C119" s="145"/>
      <c r="D119" s="74"/>
      <c r="E119" s="69">
        <v>1306.7868000000001</v>
      </c>
      <c r="F119" s="89"/>
      <c r="G119" s="57"/>
      <c r="H119" s="57"/>
      <c r="I119" s="59"/>
    </row>
    <row r="120" spans="2:9">
      <c r="B120" s="192" t="s">
        <v>966</v>
      </c>
      <c r="C120" s="145"/>
      <c r="D120" s="74"/>
      <c r="E120" s="69">
        <v>1001.1747</v>
      </c>
      <c r="F120" s="89"/>
      <c r="G120" s="57"/>
      <c r="H120" s="57"/>
      <c r="I120" s="59"/>
    </row>
    <row r="121" spans="2:9">
      <c r="B121" s="192" t="s">
        <v>967</v>
      </c>
      <c r="C121" s="145"/>
      <c r="D121" s="74"/>
      <c r="E121" s="69">
        <v>0</v>
      </c>
      <c r="F121" s="89"/>
      <c r="G121" s="57"/>
      <c r="H121" s="57"/>
      <c r="I121" s="59"/>
    </row>
    <row r="122" spans="2:9">
      <c r="B122" s="192" t="s">
        <v>968</v>
      </c>
      <c r="C122" s="145"/>
      <c r="D122" s="74"/>
      <c r="E122" s="69">
        <v>1001.576</v>
      </c>
      <c r="F122" s="89"/>
      <c r="G122" s="57"/>
      <c r="H122" s="57"/>
      <c r="I122" s="59"/>
    </row>
    <row r="123" spans="2:9">
      <c r="B123" s="192" t="s">
        <v>969</v>
      </c>
      <c r="C123" s="145"/>
      <c r="D123" s="74"/>
      <c r="E123" s="69">
        <v>1362.8579</v>
      </c>
      <c r="F123" s="89"/>
      <c r="G123" s="57"/>
      <c r="H123" s="57"/>
      <c r="I123" s="59"/>
    </row>
    <row r="124" spans="2:9">
      <c r="B124" s="192" t="s">
        <v>750</v>
      </c>
      <c r="C124" s="145"/>
      <c r="D124" s="74"/>
      <c r="E124" s="69">
        <v>1001.5757</v>
      </c>
      <c r="F124" s="89"/>
      <c r="G124" s="57"/>
      <c r="H124" s="57"/>
      <c r="I124" s="59"/>
    </row>
    <row r="125" spans="2:9">
      <c r="B125" s="192" t="s">
        <v>970</v>
      </c>
      <c r="C125" s="145"/>
      <c r="D125" s="74"/>
      <c r="E125" s="69">
        <v>1364.5889999999999</v>
      </c>
      <c r="F125" s="89"/>
      <c r="G125" s="57"/>
      <c r="H125" s="57"/>
      <c r="I125" s="59"/>
    </row>
    <row r="126" spans="2:9" ht="15.75" thickBot="1">
      <c r="B126" s="193" t="s">
        <v>971</v>
      </c>
      <c r="C126" s="146"/>
      <c r="D126" s="147"/>
      <c r="E126" s="72">
        <v>1001.0006</v>
      </c>
      <c r="F126" s="89"/>
      <c r="G126" s="57"/>
      <c r="H126" s="57"/>
      <c r="I126" s="59"/>
    </row>
    <row r="127" spans="2:9">
      <c r="B127" s="73"/>
      <c r="C127" s="145"/>
      <c r="D127" s="145"/>
      <c r="E127" s="142"/>
      <c r="F127" s="89"/>
      <c r="G127" s="57"/>
      <c r="H127" s="57"/>
      <c r="I127" s="59"/>
    </row>
    <row r="128" spans="2:9" ht="15.75" thickBot="1">
      <c r="B128" s="56" t="s">
        <v>219</v>
      </c>
      <c r="C128" s="57"/>
      <c r="D128" s="145"/>
      <c r="E128" s="145"/>
      <c r="F128" s="148"/>
      <c r="G128" s="57"/>
      <c r="H128" s="57"/>
      <c r="I128" s="59"/>
    </row>
    <row r="129" spans="2:9">
      <c r="B129" s="190" t="s">
        <v>961</v>
      </c>
      <c r="C129" s="143"/>
      <c r="D129" s="144"/>
      <c r="E129" s="65">
        <v>1001</v>
      </c>
      <c r="F129" s="148"/>
      <c r="G129" s="57"/>
      <c r="H129" s="57"/>
      <c r="I129" s="59"/>
    </row>
    <row r="130" spans="2:9">
      <c r="B130" s="192" t="s">
        <v>962</v>
      </c>
      <c r="C130" s="145"/>
      <c r="D130" s="74"/>
      <c r="E130" s="69">
        <v>1001.4689</v>
      </c>
      <c r="F130" s="148"/>
      <c r="G130" s="57"/>
      <c r="H130" s="57"/>
      <c r="I130" s="59"/>
    </row>
    <row r="131" spans="2:9">
      <c r="B131" s="192" t="s">
        <v>963</v>
      </c>
      <c r="C131" s="145"/>
      <c r="D131" s="74"/>
      <c r="E131" s="69">
        <v>1312.5269000000001</v>
      </c>
      <c r="F131" s="148"/>
      <c r="G131" s="57"/>
      <c r="H131" s="57"/>
      <c r="I131" s="59"/>
    </row>
    <row r="132" spans="2:9">
      <c r="B132" s="192" t="s">
        <v>964</v>
      </c>
      <c r="C132" s="145"/>
      <c r="D132" s="74"/>
      <c r="E132" s="69">
        <v>1001.4683</v>
      </c>
      <c r="F132" s="148"/>
      <c r="G132" s="57"/>
      <c r="H132" s="57"/>
      <c r="I132" s="59"/>
    </row>
    <row r="133" spans="2:9">
      <c r="B133" s="192" t="s">
        <v>965</v>
      </c>
      <c r="C133" s="145"/>
      <c r="D133" s="74"/>
      <c r="E133" s="69">
        <v>1312.5834</v>
      </c>
      <c r="F133" s="148"/>
      <c r="G133" s="57"/>
      <c r="H133" s="57"/>
      <c r="I133" s="59"/>
    </row>
    <row r="134" spans="2:9">
      <c r="B134" s="192" t="s">
        <v>966</v>
      </c>
      <c r="C134" s="145"/>
      <c r="D134" s="74"/>
      <c r="E134" s="69">
        <v>1001.4678</v>
      </c>
      <c r="F134" s="148"/>
      <c r="G134" s="57"/>
      <c r="H134" s="57"/>
      <c r="I134" s="59"/>
    </row>
    <row r="135" spans="2:9">
      <c r="B135" s="192" t="s">
        <v>967</v>
      </c>
      <c r="C135" s="145"/>
      <c r="D135" s="74"/>
      <c r="E135" s="69">
        <v>0</v>
      </c>
      <c r="F135" s="148"/>
      <c r="G135" s="57"/>
      <c r="H135" s="57"/>
      <c r="I135" s="59"/>
    </row>
    <row r="136" spans="2:9">
      <c r="B136" s="192" t="s">
        <v>968</v>
      </c>
      <c r="C136" s="145"/>
      <c r="D136" s="74"/>
      <c r="E136" s="69">
        <v>1001.533</v>
      </c>
      <c r="F136" s="148"/>
      <c r="G136" s="57"/>
      <c r="H136" s="57"/>
      <c r="I136" s="59"/>
    </row>
    <row r="137" spans="2:9">
      <c r="B137" s="192" t="s">
        <v>969</v>
      </c>
      <c r="C137" s="145"/>
      <c r="D137" s="74"/>
      <c r="E137" s="69">
        <v>1369.7157999999999</v>
      </c>
      <c r="F137" s="148"/>
      <c r="G137" s="57"/>
      <c r="H137" s="57"/>
      <c r="I137" s="59"/>
    </row>
    <row r="138" spans="2:9">
      <c r="B138" s="192" t="s">
        <v>750</v>
      </c>
      <c r="C138" s="145"/>
      <c r="D138" s="74"/>
      <c r="E138" s="69">
        <v>1001.5282999999999</v>
      </c>
      <c r="F138" s="148"/>
      <c r="G138" s="57"/>
      <c r="H138" s="57"/>
      <c r="I138" s="59"/>
    </row>
    <row r="139" spans="2:9">
      <c r="B139" s="192" t="s">
        <v>970</v>
      </c>
      <c r="C139" s="145"/>
      <c r="D139" s="74"/>
      <c r="E139" s="69">
        <v>1371.4594</v>
      </c>
      <c r="F139" s="89"/>
      <c r="G139" s="57"/>
      <c r="H139" s="57"/>
      <c r="I139" s="59"/>
    </row>
    <row r="140" spans="2:9" ht="15.75" thickBot="1">
      <c r="B140" s="193" t="s">
        <v>971</v>
      </c>
      <c r="C140" s="146"/>
      <c r="D140" s="147"/>
      <c r="E140" s="72">
        <v>1001.5352</v>
      </c>
      <c r="F140" s="89"/>
      <c r="G140" s="57"/>
      <c r="H140" s="57"/>
      <c r="I140" s="59"/>
    </row>
    <row r="141" spans="2:9">
      <c r="B141" s="149"/>
      <c r="C141" s="145"/>
      <c r="D141" s="74"/>
      <c r="E141" s="75"/>
      <c r="F141" s="89"/>
      <c r="G141" s="57"/>
      <c r="H141" s="57"/>
      <c r="I141" s="59"/>
    </row>
    <row r="142" spans="2:9">
      <c r="B142" s="56" t="s">
        <v>738</v>
      </c>
      <c r="C142" s="142"/>
      <c r="D142" s="150"/>
      <c r="E142" s="151"/>
      <c r="F142" s="150"/>
      <c r="G142" s="142" t="s">
        <v>222</v>
      </c>
      <c r="H142" s="57"/>
      <c r="I142" s="59"/>
    </row>
    <row r="143" spans="2:9">
      <c r="B143" s="56" t="s">
        <v>221</v>
      </c>
      <c r="C143" s="142"/>
      <c r="D143" s="150"/>
      <c r="E143" s="151"/>
      <c r="F143" s="152"/>
      <c r="G143" s="142" t="s">
        <v>222</v>
      </c>
      <c r="H143" s="57"/>
      <c r="I143" s="59"/>
    </row>
    <row r="144" spans="2:9">
      <c r="B144" s="56" t="s">
        <v>739</v>
      </c>
      <c r="C144" s="81"/>
      <c r="D144" s="150"/>
      <c r="E144" s="151"/>
      <c r="F144" s="152"/>
      <c r="G144" s="81" t="str">
        <f>C96</f>
        <v>126 days</v>
      </c>
      <c r="H144" s="57"/>
      <c r="I144" s="59"/>
    </row>
    <row r="145" spans="2:9">
      <c r="B145" s="56" t="s">
        <v>686</v>
      </c>
      <c r="C145" s="57"/>
      <c r="D145" s="166" t="s">
        <v>757</v>
      </c>
      <c r="E145" s="151"/>
      <c r="F145" s="152"/>
      <c r="G145" s="142"/>
      <c r="H145" s="57"/>
      <c r="I145" s="59"/>
    </row>
    <row r="146" spans="2:9" ht="24.75">
      <c r="B146" s="194" t="s">
        <v>972</v>
      </c>
      <c r="C146" s="84" t="s">
        <v>226</v>
      </c>
      <c r="D146" s="84" t="s">
        <v>227</v>
      </c>
      <c r="E146" s="151"/>
      <c r="F146" s="152"/>
      <c r="G146" s="142"/>
      <c r="H146" s="57"/>
      <c r="I146" s="59"/>
    </row>
    <row r="147" spans="2:9">
      <c r="B147" s="87" t="s">
        <v>961</v>
      </c>
      <c r="C147" s="86">
        <v>4.4338643700000002</v>
      </c>
      <c r="D147" s="86">
        <v>4.4338643700000002</v>
      </c>
      <c r="E147" s="151"/>
      <c r="F147" s="152"/>
      <c r="G147" s="142"/>
      <c r="H147" s="57"/>
      <c r="I147" s="59"/>
    </row>
    <row r="148" spans="2:9">
      <c r="B148" s="87" t="s">
        <v>962</v>
      </c>
      <c r="C148" s="86">
        <v>4.5345999999999993</v>
      </c>
      <c r="D148" s="86">
        <v>4.5345999999999993</v>
      </c>
      <c r="E148" s="151"/>
      <c r="F148" s="152"/>
      <c r="G148" s="142"/>
      <c r="H148" s="57"/>
      <c r="I148" s="59"/>
    </row>
    <row r="149" spans="2:9">
      <c r="B149" s="85" t="s">
        <v>963</v>
      </c>
      <c r="C149" s="86">
        <v>0</v>
      </c>
      <c r="D149" s="86">
        <v>0</v>
      </c>
      <c r="E149" s="151"/>
      <c r="F149" s="152"/>
      <c r="G149" s="142"/>
      <c r="H149" s="57"/>
      <c r="I149" s="59"/>
    </row>
    <row r="150" spans="2:9">
      <c r="B150" s="85" t="s">
        <v>964</v>
      </c>
      <c r="C150" s="86">
        <v>4.5312000000000001</v>
      </c>
      <c r="D150" s="86">
        <v>4.5312000000000001</v>
      </c>
      <c r="E150" s="151"/>
      <c r="F150" s="152"/>
      <c r="G150" s="142"/>
      <c r="H150" s="57"/>
      <c r="I150" s="59"/>
    </row>
    <row r="151" spans="2:9">
      <c r="B151" s="85" t="s">
        <v>965</v>
      </c>
      <c r="C151" s="86">
        <v>0</v>
      </c>
      <c r="D151" s="86">
        <v>0</v>
      </c>
      <c r="E151" s="151"/>
      <c r="F151" s="152"/>
      <c r="G151" s="142"/>
      <c r="H151" s="57"/>
      <c r="I151" s="59"/>
    </row>
    <row r="152" spans="2:9">
      <c r="B152" s="85" t="s">
        <v>966</v>
      </c>
      <c r="C152" s="86">
        <v>4.1449999999999996</v>
      </c>
      <c r="D152" s="86">
        <v>4.1449999999999996</v>
      </c>
      <c r="E152" s="151"/>
      <c r="F152" s="152"/>
      <c r="G152" s="142"/>
      <c r="H152" s="57"/>
      <c r="I152" s="59"/>
    </row>
    <row r="153" spans="2:9">
      <c r="B153" s="85" t="s">
        <v>967</v>
      </c>
      <c r="C153" s="86">
        <v>0</v>
      </c>
      <c r="D153" s="86">
        <v>0</v>
      </c>
      <c r="E153" s="151"/>
      <c r="F153" s="152"/>
      <c r="G153" s="142"/>
      <c r="H153" s="57"/>
      <c r="I153" s="59"/>
    </row>
    <row r="154" spans="2:9">
      <c r="B154" s="85" t="s">
        <v>968</v>
      </c>
      <c r="C154" s="86">
        <v>5.1302000000000003</v>
      </c>
      <c r="D154" s="86">
        <v>5.1302000000000003</v>
      </c>
      <c r="E154" s="151"/>
      <c r="F154" s="152"/>
      <c r="G154" s="142"/>
      <c r="H154" s="57"/>
      <c r="I154" s="59"/>
    </row>
    <row r="155" spans="2:9">
      <c r="B155" s="85" t="s">
        <v>969</v>
      </c>
      <c r="C155" s="86">
        <v>0</v>
      </c>
      <c r="D155" s="86">
        <v>0</v>
      </c>
      <c r="E155" s="151"/>
      <c r="F155" s="152"/>
      <c r="G155" s="142"/>
      <c r="H155" s="57"/>
      <c r="I155" s="59"/>
    </row>
    <row r="156" spans="2:9">
      <c r="B156" s="85" t="s">
        <v>750</v>
      </c>
      <c r="C156" s="86">
        <v>5.0732999999999997</v>
      </c>
      <c r="D156" s="86">
        <v>5.0732999999999997</v>
      </c>
      <c r="E156" s="151"/>
      <c r="F156" s="152"/>
      <c r="G156" s="142"/>
      <c r="H156" s="57"/>
      <c r="I156" s="59"/>
    </row>
    <row r="157" spans="2:9">
      <c r="B157" s="85" t="s">
        <v>970</v>
      </c>
      <c r="C157" s="86">
        <v>0</v>
      </c>
      <c r="D157" s="86">
        <v>0</v>
      </c>
      <c r="E157" s="151"/>
      <c r="F157" s="152"/>
      <c r="G157" s="142"/>
      <c r="H157" s="57"/>
      <c r="I157" s="59"/>
    </row>
    <row r="158" spans="2:9">
      <c r="B158" s="201" t="s">
        <v>971</v>
      </c>
      <c r="C158" s="86">
        <v>4.5496999999999996</v>
      </c>
      <c r="D158" s="86">
        <v>4.5496999999999996</v>
      </c>
      <c r="E158" s="151"/>
      <c r="F158" s="152"/>
      <c r="G158" s="142"/>
      <c r="H158" s="57"/>
      <c r="I158" s="59"/>
    </row>
    <row r="159" spans="2:9">
      <c r="B159" s="56"/>
      <c r="C159" s="142"/>
      <c r="D159" s="150"/>
      <c r="E159" s="151"/>
      <c r="F159" s="152"/>
      <c r="G159" s="142"/>
      <c r="H159" s="57"/>
      <c r="I159" s="59"/>
    </row>
    <row r="160" spans="2:9">
      <c r="B160" s="154" t="s">
        <v>1179</v>
      </c>
      <c r="C160" s="155"/>
      <c r="D160" s="151"/>
      <c r="E160" s="151"/>
      <c r="F160" s="57"/>
      <c r="G160" s="142" t="s">
        <v>222</v>
      </c>
      <c r="H160" s="57"/>
      <c r="I160" s="59"/>
    </row>
    <row r="161" spans="2:9" ht="24.75" customHeight="1">
      <c r="B161" s="353" t="s">
        <v>1370</v>
      </c>
      <c r="C161" s="354"/>
      <c r="D161" s="354"/>
      <c r="E161" s="354"/>
      <c r="F161" s="354"/>
      <c r="G161" s="156"/>
      <c r="H161" s="57"/>
      <c r="I161" s="59"/>
    </row>
    <row r="162" spans="2:9">
      <c r="B162" s="56" t="s">
        <v>741</v>
      </c>
      <c r="C162" s="151"/>
      <c r="D162" s="141"/>
      <c r="E162" s="151"/>
      <c r="F162" s="57"/>
      <c r="G162" s="142" t="s">
        <v>222</v>
      </c>
      <c r="H162" s="57"/>
      <c r="I162" s="59"/>
    </row>
    <row r="163" spans="2:9">
      <c r="B163" s="56" t="s">
        <v>742</v>
      </c>
      <c r="C163" s="151"/>
      <c r="D163" s="141"/>
      <c r="E163" s="151"/>
      <c r="F163" s="57"/>
      <c r="G163" s="142" t="s">
        <v>222</v>
      </c>
      <c r="H163" s="57"/>
      <c r="I163" s="59"/>
    </row>
    <row r="164" spans="2:9">
      <c r="B164" s="56"/>
      <c r="C164" s="142"/>
      <c r="D164" s="141"/>
      <c r="E164" s="142"/>
      <c r="F164" s="57"/>
      <c r="G164" s="57"/>
      <c r="H164" s="57"/>
      <c r="I164" s="59"/>
    </row>
    <row r="165" spans="2:9">
      <c r="B165" s="56" t="s">
        <v>248</v>
      </c>
      <c r="C165" s="151"/>
      <c r="D165" s="151"/>
      <c r="E165" s="151"/>
      <c r="F165" s="151"/>
      <c r="G165" s="151"/>
      <c r="H165" s="57"/>
      <c r="I165" s="59"/>
    </row>
    <row r="166" spans="2:9" ht="15.75" thickBot="1">
      <c r="B166" s="157"/>
      <c r="C166" s="158"/>
      <c r="D166" s="159"/>
      <c r="E166" s="160"/>
      <c r="F166" s="161"/>
      <c r="G166" s="161"/>
      <c r="H166" s="161"/>
      <c r="I166" s="162"/>
    </row>
    <row r="169" spans="2:9" ht="89.25">
      <c r="B169" s="45" t="s">
        <v>1367</v>
      </c>
    </row>
    <row r="179" spans="2:2">
      <c r="B179" s="254" t="s">
        <v>1328</v>
      </c>
    </row>
    <row r="180" spans="2:2">
      <c r="B180" s="255" t="s">
        <v>1368</v>
      </c>
    </row>
    <row r="181" spans="2:2" ht="15.75">
      <c r="B181" s="209" t="s">
        <v>1330</v>
      </c>
    </row>
    <row r="191" spans="2:2">
      <c r="B191" s="256" t="s">
        <v>1341</v>
      </c>
    </row>
    <row r="203" spans="2:2">
      <c r="B203" s="257" t="s">
        <v>1369</v>
      </c>
    </row>
  </sheetData>
  <mergeCells count="24">
    <mergeCell ref="B161:F161"/>
    <mergeCell ref="C98:E98"/>
    <mergeCell ref="B99:I99"/>
    <mergeCell ref="B100:I100"/>
    <mergeCell ref="B101:I101"/>
    <mergeCell ref="B102:I102"/>
    <mergeCell ref="B103:I103"/>
    <mergeCell ref="B104:I104"/>
    <mergeCell ref="B105:I105"/>
    <mergeCell ref="B106:I106"/>
    <mergeCell ref="B110:B111"/>
    <mergeCell ref="C110:C111"/>
    <mergeCell ref="C97:E97"/>
    <mergeCell ref="B86:I86"/>
    <mergeCell ref="C87:E87"/>
    <mergeCell ref="C88:E88"/>
    <mergeCell ref="C89:E89"/>
    <mergeCell ref="C90:E90"/>
    <mergeCell ref="C91:E91"/>
    <mergeCell ref="C92:E92"/>
    <mergeCell ref="C93:E93"/>
    <mergeCell ref="C94:E94"/>
    <mergeCell ref="C95:E95"/>
    <mergeCell ref="C96:E96"/>
  </mergeCells>
  <hyperlinks>
    <hyperlink ref="B3" location="ITIUltraShortTermFund" display="ITI Ultra Short Term Fund" xr:uid="{B5D49B57-9CEF-4999-AE1D-E94CD5608DE7}"/>
  </hyperlinks>
  <pageMargins left="0" right="0" top="0" bottom="0" header="0" footer="0"/>
  <pageSetup orientation="landscape"/>
  <headerFooter>
    <oddFooter xml:space="preserve">&amp;C_x000D_&amp;1#&amp;"Aptos"&amp;10&amp;K000000  For internal use only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A0E1-E5ED-4AE9-A65E-2786AE27385A}">
  <sheetPr codeName="Sheet21">
    <outlinePr summaryBelow="0"/>
  </sheetPr>
  <dimension ref="A1:I190"/>
  <sheetViews>
    <sheetView workbookViewId="0"/>
  </sheetViews>
  <sheetFormatPr defaultRowHeight="15"/>
  <cols>
    <col min="1" max="1" width="8.42578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8.42578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8.42578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8.42578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8.42578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8.42578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8.42578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8.42578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8.42578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8.42578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8.42578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8.42578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8.42578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8.42578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8.42578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8.42578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8.42578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8.42578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8.42578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8.42578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8.42578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8.42578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8.42578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8.42578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8.42578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8.42578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8.42578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8.42578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8.42578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8.42578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8.42578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8.42578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8.42578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8.42578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8.42578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8.42578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8.42578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8.42578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8.42578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8.42578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8.42578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8.42578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8.42578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8.42578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8.42578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8.42578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8.42578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8.42578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8.42578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8.42578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8.42578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8.42578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8.42578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8.42578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8.42578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8.42578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8.42578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8.42578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8.42578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8.42578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8.42578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8.42578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8.42578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8.42578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38</v>
      </c>
      <c r="B1" s="4"/>
      <c r="C1" s="5"/>
      <c r="D1" s="5"/>
      <c r="E1" s="5"/>
      <c r="F1" s="5"/>
      <c r="G1" s="5"/>
      <c r="H1" s="5"/>
      <c r="I1" s="5"/>
    </row>
    <row r="2" spans="1:9" ht="26.1" customHeight="1">
      <c r="A2" s="5"/>
      <c r="B2" s="6" t="s">
        <v>40</v>
      </c>
      <c r="C2" s="5"/>
      <c r="D2" s="5"/>
      <c r="E2" s="5"/>
      <c r="F2" s="5"/>
      <c r="G2" s="5"/>
      <c r="H2" s="5"/>
      <c r="I2" s="5"/>
    </row>
    <row r="3" spans="1:9" ht="12.95" customHeight="1">
      <c r="A3" s="5"/>
      <c r="B3" s="4" t="s">
        <v>39</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57</v>
      </c>
      <c r="B9" s="19" t="s">
        <v>58</v>
      </c>
      <c r="C9" s="15" t="s">
        <v>59</v>
      </c>
      <c r="D9" s="15" t="s">
        <v>60</v>
      </c>
      <c r="E9" s="20">
        <v>190382</v>
      </c>
      <c r="F9" s="21">
        <v>1424.34</v>
      </c>
      <c r="G9" s="22">
        <v>3.9699999999999999E-2</v>
      </c>
      <c r="H9" s="115"/>
      <c r="I9" s="24"/>
    </row>
    <row r="10" spans="1:9" ht="12.95" customHeight="1">
      <c r="A10" s="18" t="s">
        <v>256</v>
      </c>
      <c r="B10" s="19" t="s">
        <v>257</v>
      </c>
      <c r="C10" s="15" t="s">
        <v>258</v>
      </c>
      <c r="D10" s="15" t="s">
        <v>259</v>
      </c>
      <c r="E10" s="20">
        <v>107578</v>
      </c>
      <c r="F10" s="21">
        <v>1406.91</v>
      </c>
      <c r="G10" s="22">
        <v>3.9199999999999999E-2</v>
      </c>
      <c r="H10" s="115"/>
      <c r="I10" s="24"/>
    </row>
    <row r="11" spans="1:9" ht="12.95" customHeight="1">
      <c r="A11" s="18" t="s">
        <v>435</v>
      </c>
      <c r="B11" s="19" t="s">
        <v>426</v>
      </c>
      <c r="C11" s="15" t="s">
        <v>436</v>
      </c>
      <c r="D11" s="15" t="s">
        <v>437</v>
      </c>
      <c r="E11" s="20">
        <v>299306</v>
      </c>
      <c r="F11" s="21">
        <v>841.05</v>
      </c>
      <c r="G11" s="22">
        <v>2.3400000000000001E-2</v>
      </c>
      <c r="H11" s="115"/>
      <c r="I11" s="24"/>
    </row>
    <row r="12" spans="1:9" ht="12.95" customHeight="1">
      <c r="A12" s="18" t="s">
        <v>69</v>
      </c>
      <c r="B12" s="19" t="s">
        <v>70</v>
      </c>
      <c r="C12" s="15" t="s">
        <v>71</v>
      </c>
      <c r="D12" s="15" t="s">
        <v>64</v>
      </c>
      <c r="E12" s="20">
        <v>75924</v>
      </c>
      <c r="F12" s="21">
        <v>794.7</v>
      </c>
      <c r="G12" s="22">
        <v>2.2100000000000002E-2</v>
      </c>
      <c r="H12" s="115"/>
      <c r="I12" s="24"/>
    </row>
    <row r="13" spans="1:9" ht="12.95" customHeight="1">
      <c r="A13" s="18" t="s">
        <v>339</v>
      </c>
      <c r="B13" s="19" t="s">
        <v>340</v>
      </c>
      <c r="C13" s="15" t="s">
        <v>341</v>
      </c>
      <c r="D13" s="15" t="s">
        <v>342</v>
      </c>
      <c r="E13" s="20">
        <v>184268</v>
      </c>
      <c r="F13" s="21">
        <v>749.97</v>
      </c>
      <c r="G13" s="22">
        <v>2.0899999999999998E-2</v>
      </c>
      <c r="H13" s="115"/>
      <c r="I13" s="24"/>
    </row>
    <row r="14" spans="1:9" ht="12.95" customHeight="1">
      <c r="A14" s="18" t="s">
        <v>280</v>
      </c>
      <c r="B14" s="19" t="s">
        <v>281</v>
      </c>
      <c r="C14" s="15" t="s">
        <v>282</v>
      </c>
      <c r="D14" s="15" t="s">
        <v>60</v>
      </c>
      <c r="E14" s="20">
        <v>60165</v>
      </c>
      <c r="F14" s="21">
        <v>739.73</v>
      </c>
      <c r="G14" s="22">
        <v>2.06E-2</v>
      </c>
      <c r="H14" s="115"/>
      <c r="I14" s="24"/>
    </row>
    <row r="15" spans="1:9" ht="12.95" customHeight="1">
      <c r="A15" s="18" t="s">
        <v>250</v>
      </c>
      <c r="B15" s="19" t="s">
        <v>251</v>
      </c>
      <c r="C15" s="15" t="s">
        <v>252</v>
      </c>
      <c r="D15" s="15" t="s">
        <v>60</v>
      </c>
      <c r="E15" s="20">
        <v>51036</v>
      </c>
      <c r="F15" s="21">
        <v>732.57</v>
      </c>
      <c r="G15" s="22">
        <v>2.0400000000000001E-2</v>
      </c>
      <c r="H15" s="115"/>
      <c r="I15" s="24"/>
    </row>
    <row r="16" spans="1:9" ht="12.95" customHeight="1">
      <c r="A16" s="18" t="s">
        <v>819</v>
      </c>
      <c r="B16" s="19" t="s">
        <v>820</v>
      </c>
      <c r="C16" s="15" t="s">
        <v>821</v>
      </c>
      <c r="D16" s="15" t="s">
        <v>60</v>
      </c>
      <c r="E16" s="20">
        <v>200000</v>
      </c>
      <c r="F16" s="21">
        <v>717.7</v>
      </c>
      <c r="G16" s="22">
        <v>0.02</v>
      </c>
      <c r="H16" s="115"/>
      <c r="I16" s="24"/>
    </row>
    <row r="17" spans="1:9" ht="12.95" customHeight="1">
      <c r="A17" s="18" t="s">
        <v>1216</v>
      </c>
      <c r="B17" s="19" t="s">
        <v>1217</v>
      </c>
      <c r="C17" s="15" t="s">
        <v>1218</v>
      </c>
      <c r="D17" s="15" t="s">
        <v>104</v>
      </c>
      <c r="E17" s="20">
        <v>7134</v>
      </c>
      <c r="F17" s="21">
        <v>704.38</v>
      </c>
      <c r="G17" s="22">
        <v>1.9599999999999999E-2</v>
      </c>
      <c r="H17" s="115"/>
      <c r="I17" s="24"/>
    </row>
    <row r="18" spans="1:9" ht="12.95" customHeight="1">
      <c r="A18" s="18" t="s">
        <v>75</v>
      </c>
      <c r="B18" s="19" t="s">
        <v>76</v>
      </c>
      <c r="C18" s="15" t="s">
        <v>77</v>
      </c>
      <c r="D18" s="15" t="s">
        <v>78</v>
      </c>
      <c r="E18" s="20">
        <v>32809</v>
      </c>
      <c r="F18" s="21">
        <v>646.99</v>
      </c>
      <c r="G18" s="22">
        <v>1.7999999999999999E-2</v>
      </c>
      <c r="H18" s="115"/>
      <c r="I18" s="24"/>
    </row>
    <row r="19" spans="1:9" ht="12.95" customHeight="1">
      <c r="A19" s="18" t="s">
        <v>369</v>
      </c>
      <c r="B19" s="19" t="s">
        <v>370</v>
      </c>
      <c r="C19" s="15" t="s">
        <v>371</v>
      </c>
      <c r="D19" s="15" t="s">
        <v>56</v>
      </c>
      <c r="E19" s="20">
        <v>531476</v>
      </c>
      <c r="F19" s="21">
        <v>638.29999999999995</v>
      </c>
      <c r="G19" s="22">
        <v>1.78E-2</v>
      </c>
      <c r="H19" s="115"/>
      <c r="I19" s="24"/>
    </row>
    <row r="20" spans="1:9" ht="12.95" customHeight="1">
      <c r="A20" s="18" t="s">
        <v>263</v>
      </c>
      <c r="B20" s="19" t="s">
        <v>264</v>
      </c>
      <c r="C20" s="15" t="s">
        <v>265</v>
      </c>
      <c r="D20" s="15" t="s">
        <v>60</v>
      </c>
      <c r="E20" s="20">
        <v>872677</v>
      </c>
      <c r="F20" s="21">
        <v>626.15</v>
      </c>
      <c r="G20" s="22">
        <v>1.7399999999999999E-2</v>
      </c>
      <c r="H20" s="115"/>
      <c r="I20" s="24"/>
    </row>
    <row r="21" spans="1:9" ht="12.95" customHeight="1">
      <c r="A21" s="18" t="s">
        <v>1269</v>
      </c>
      <c r="B21" s="19" t="s">
        <v>1270</v>
      </c>
      <c r="C21" s="15" t="s">
        <v>1271</v>
      </c>
      <c r="D21" s="15" t="s">
        <v>104</v>
      </c>
      <c r="E21" s="20">
        <v>405081</v>
      </c>
      <c r="F21" s="21">
        <v>610.66</v>
      </c>
      <c r="G21" s="22">
        <v>1.7000000000000001E-2</v>
      </c>
      <c r="H21" s="115"/>
      <c r="I21" s="24"/>
    </row>
    <row r="22" spans="1:9" ht="12.95" customHeight="1">
      <c r="A22" s="18" t="s">
        <v>597</v>
      </c>
      <c r="B22" s="19" t="s">
        <v>598</v>
      </c>
      <c r="C22" s="15" t="s">
        <v>599</v>
      </c>
      <c r="D22" s="15" t="s">
        <v>303</v>
      </c>
      <c r="E22" s="20">
        <v>3124</v>
      </c>
      <c r="F22" s="21">
        <v>574.53</v>
      </c>
      <c r="G22" s="22">
        <v>1.6E-2</v>
      </c>
      <c r="H22" s="115"/>
      <c r="I22" s="24"/>
    </row>
    <row r="23" spans="1:9" ht="12.95" customHeight="1">
      <c r="A23" s="18" t="s">
        <v>662</v>
      </c>
      <c r="B23" s="19" t="s">
        <v>663</v>
      </c>
      <c r="C23" s="15" t="s">
        <v>664</v>
      </c>
      <c r="D23" s="15" t="s">
        <v>60</v>
      </c>
      <c r="E23" s="20">
        <v>744439</v>
      </c>
      <c r="F23" s="21">
        <v>559.89</v>
      </c>
      <c r="G23" s="22">
        <v>1.5599999999999999E-2</v>
      </c>
      <c r="H23" s="115"/>
      <c r="I23" s="24"/>
    </row>
    <row r="24" spans="1:9" ht="12.95" customHeight="1">
      <c r="A24" s="18" t="s">
        <v>72</v>
      </c>
      <c r="B24" s="19" t="s">
        <v>73</v>
      </c>
      <c r="C24" s="15" t="s">
        <v>74</v>
      </c>
      <c r="D24" s="15" t="s">
        <v>60</v>
      </c>
      <c r="E24" s="20">
        <v>148851</v>
      </c>
      <c r="F24" s="21">
        <v>558.94000000000005</v>
      </c>
      <c r="G24" s="22">
        <v>1.5599999999999999E-2</v>
      </c>
      <c r="H24" s="115"/>
      <c r="I24" s="24"/>
    </row>
    <row r="25" spans="1:9" ht="12.95" customHeight="1">
      <c r="A25" s="18" t="s">
        <v>79</v>
      </c>
      <c r="B25" s="19" t="s">
        <v>80</v>
      </c>
      <c r="C25" s="15" t="s">
        <v>81</v>
      </c>
      <c r="D25" s="15" t="s">
        <v>82</v>
      </c>
      <c r="E25" s="20">
        <v>32165</v>
      </c>
      <c r="F25" s="21">
        <v>545.67999999999995</v>
      </c>
      <c r="G25" s="22">
        <v>1.52E-2</v>
      </c>
      <c r="H25" s="115"/>
      <c r="I25" s="24"/>
    </row>
    <row r="26" spans="1:9" ht="12.95" customHeight="1">
      <c r="A26" s="18" t="s">
        <v>323</v>
      </c>
      <c r="B26" s="19" t="s">
        <v>324</v>
      </c>
      <c r="C26" s="15" t="s">
        <v>325</v>
      </c>
      <c r="D26" s="15" t="s">
        <v>111</v>
      </c>
      <c r="E26" s="20">
        <v>17546</v>
      </c>
      <c r="F26" s="21">
        <v>544.07000000000005</v>
      </c>
      <c r="G26" s="22">
        <v>1.52E-2</v>
      </c>
      <c r="H26" s="115"/>
      <c r="I26" s="24"/>
    </row>
    <row r="27" spans="1:9" ht="12.95" customHeight="1">
      <c r="A27" s="18" t="s">
        <v>512</v>
      </c>
      <c r="B27" s="19" t="s">
        <v>513</v>
      </c>
      <c r="C27" s="15" t="s">
        <v>514</v>
      </c>
      <c r="D27" s="15" t="s">
        <v>319</v>
      </c>
      <c r="E27" s="20">
        <v>62095</v>
      </c>
      <c r="F27" s="21">
        <v>540.63</v>
      </c>
      <c r="G27" s="22">
        <v>1.5100000000000001E-2</v>
      </c>
      <c r="H27" s="115"/>
      <c r="I27" s="24"/>
    </row>
    <row r="28" spans="1:9" ht="12.95" customHeight="1">
      <c r="A28" s="18" t="s">
        <v>290</v>
      </c>
      <c r="B28" s="19" t="s">
        <v>291</v>
      </c>
      <c r="C28" s="15" t="s">
        <v>292</v>
      </c>
      <c r="D28" s="15" t="s">
        <v>293</v>
      </c>
      <c r="E28" s="20">
        <v>159490</v>
      </c>
      <c r="F28" s="21">
        <v>513</v>
      </c>
      <c r="G28" s="22">
        <v>1.43E-2</v>
      </c>
      <c r="H28" s="115"/>
      <c r="I28" s="24"/>
    </row>
    <row r="29" spans="1:9" ht="12.95" customHeight="1">
      <c r="A29" s="18" t="s">
        <v>253</v>
      </c>
      <c r="B29" s="19" t="s">
        <v>254</v>
      </c>
      <c r="C29" s="15" t="s">
        <v>255</v>
      </c>
      <c r="D29" s="15" t="s">
        <v>64</v>
      </c>
      <c r="E29" s="20">
        <v>44567</v>
      </c>
      <c r="F29" s="21">
        <v>508.6</v>
      </c>
      <c r="G29" s="22">
        <v>1.4200000000000001E-2</v>
      </c>
      <c r="H29" s="115"/>
      <c r="I29" s="24"/>
    </row>
    <row r="30" spans="1:9" ht="12.95" customHeight="1">
      <c r="A30" s="18" t="s">
        <v>300</v>
      </c>
      <c r="B30" s="19" t="s">
        <v>301</v>
      </c>
      <c r="C30" s="15" t="s">
        <v>302</v>
      </c>
      <c r="D30" s="15" t="s">
        <v>303</v>
      </c>
      <c r="E30" s="20">
        <v>11337</v>
      </c>
      <c r="F30" s="21">
        <v>495.06</v>
      </c>
      <c r="G30" s="22">
        <v>1.38E-2</v>
      </c>
      <c r="H30" s="115"/>
      <c r="I30" s="24"/>
    </row>
    <row r="31" spans="1:9" ht="12.95" customHeight="1">
      <c r="A31" s="18" t="s">
        <v>351</v>
      </c>
      <c r="B31" s="19" t="s">
        <v>352</v>
      </c>
      <c r="C31" s="15" t="s">
        <v>353</v>
      </c>
      <c r="D31" s="15" t="s">
        <v>354</v>
      </c>
      <c r="E31" s="20">
        <v>118456</v>
      </c>
      <c r="F31" s="21">
        <v>490.59</v>
      </c>
      <c r="G31" s="22">
        <v>1.37E-2</v>
      </c>
      <c r="H31" s="115"/>
      <c r="I31" s="24"/>
    </row>
    <row r="32" spans="1:9" ht="12.95" customHeight="1">
      <c r="A32" s="18" t="s">
        <v>307</v>
      </c>
      <c r="B32" s="19" t="s">
        <v>308</v>
      </c>
      <c r="C32" s="15" t="s">
        <v>309</v>
      </c>
      <c r="D32" s="15" t="s">
        <v>97</v>
      </c>
      <c r="E32" s="20">
        <v>6071</v>
      </c>
      <c r="F32" s="21">
        <v>489.08</v>
      </c>
      <c r="G32" s="22">
        <v>1.3599999999999999E-2</v>
      </c>
      <c r="H32" s="115"/>
      <c r="I32" s="24"/>
    </row>
    <row r="33" spans="1:9" ht="12.95" customHeight="1">
      <c r="A33" s="18" t="s">
        <v>659</v>
      </c>
      <c r="B33" s="19" t="s">
        <v>660</v>
      </c>
      <c r="C33" s="15" t="s">
        <v>661</v>
      </c>
      <c r="D33" s="15" t="s">
        <v>64</v>
      </c>
      <c r="E33" s="20">
        <v>129973</v>
      </c>
      <c r="F33" s="21">
        <v>483.3</v>
      </c>
      <c r="G33" s="22">
        <v>1.35E-2</v>
      </c>
      <c r="H33" s="115"/>
      <c r="I33" s="24"/>
    </row>
    <row r="34" spans="1:9" ht="12.95" customHeight="1">
      <c r="A34" s="18" t="s">
        <v>260</v>
      </c>
      <c r="B34" s="19" t="s">
        <v>261</v>
      </c>
      <c r="C34" s="15" t="s">
        <v>262</v>
      </c>
      <c r="D34" s="15" t="s">
        <v>97</v>
      </c>
      <c r="E34" s="20">
        <v>24588</v>
      </c>
      <c r="F34" s="21">
        <v>481.85</v>
      </c>
      <c r="G34" s="22">
        <v>1.34E-2</v>
      </c>
      <c r="H34" s="115"/>
      <c r="I34" s="24"/>
    </row>
    <row r="35" spans="1:9" ht="12.95" customHeight="1">
      <c r="A35" s="18" t="s">
        <v>633</v>
      </c>
      <c r="B35" s="19" t="s">
        <v>634</v>
      </c>
      <c r="C35" s="15" t="s">
        <v>635</v>
      </c>
      <c r="D35" s="15" t="s">
        <v>60</v>
      </c>
      <c r="E35" s="20">
        <v>232890</v>
      </c>
      <c r="F35" s="21">
        <v>480.92</v>
      </c>
      <c r="G35" s="22">
        <v>1.34E-2</v>
      </c>
      <c r="H35" s="115"/>
      <c r="I35" s="24"/>
    </row>
    <row r="36" spans="1:9" ht="12.95" customHeight="1">
      <c r="A36" s="18" t="s">
        <v>313</v>
      </c>
      <c r="B36" s="19" t="s">
        <v>314</v>
      </c>
      <c r="C36" s="15" t="s">
        <v>315</v>
      </c>
      <c r="D36" s="15" t="s">
        <v>272</v>
      </c>
      <c r="E36" s="20">
        <v>11105</v>
      </c>
      <c r="F36" s="21">
        <v>478.97</v>
      </c>
      <c r="G36" s="22">
        <v>1.3299999999999999E-2</v>
      </c>
      <c r="H36" s="115"/>
      <c r="I36" s="24"/>
    </row>
    <row r="37" spans="1:9" ht="12.95" customHeight="1">
      <c r="A37" s="18" t="s">
        <v>359</v>
      </c>
      <c r="B37" s="19" t="s">
        <v>360</v>
      </c>
      <c r="C37" s="15" t="s">
        <v>361</v>
      </c>
      <c r="D37" s="15" t="s">
        <v>342</v>
      </c>
      <c r="E37" s="20">
        <v>4823</v>
      </c>
      <c r="F37" s="21">
        <v>478.59</v>
      </c>
      <c r="G37" s="22">
        <v>1.3299999999999999E-2</v>
      </c>
      <c r="H37" s="115"/>
      <c r="I37" s="24"/>
    </row>
    <row r="38" spans="1:9" ht="12.95" customHeight="1">
      <c r="A38" s="18" t="s">
        <v>87</v>
      </c>
      <c r="B38" s="19" t="s">
        <v>88</v>
      </c>
      <c r="C38" s="15" t="s">
        <v>89</v>
      </c>
      <c r="D38" s="15" t="s">
        <v>90</v>
      </c>
      <c r="E38" s="20">
        <v>156917</v>
      </c>
      <c r="F38" s="21">
        <v>474.6</v>
      </c>
      <c r="G38" s="22">
        <v>1.32E-2</v>
      </c>
      <c r="H38" s="115"/>
      <c r="I38" s="24"/>
    </row>
    <row r="39" spans="1:9" ht="12.95" customHeight="1">
      <c r="A39" s="18" t="s">
        <v>766</v>
      </c>
      <c r="B39" s="19" t="s">
        <v>767</v>
      </c>
      <c r="C39" s="15" t="s">
        <v>768</v>
      </c>
      <c r="D39" s="15" t="s">
        <v>769</v>
      </c>
      <c r="E39" s="20">
        <v>23970</v>
      </c>
      <c r="F39" s="21">
        <v>473.93</v>
      </c>
      <c r="G39" s="22">
        <v>1.32E-2</v>
      </c>
      <c r="H39" s="115"/>
      <c r="I39" s="24"/>
    </row>
    <row r="40" spans="1:9" ht="12.95" customHeight="1">
      <c r="A40" s="18" t="s">
        <v>603</v>
      </c>
      <c r="B40" s="19" t="s">
        <v>604</v>
      </c>
      <c r="C40" s="15" t="s">
        <v>605</v>
      </c>
      <c r="D40" s="15" t="s">
        <v>289</v>
      </c>
      <c r="E40" s="20">
        <v>57147</v>
      </c>
      <c r="F40" s="21">
        <v>469.83</v>
      </c>
      <c r="G40" s="22">
        <v>1.3100000000000001E-2</v>
      </c>
      <c r="H40" s="115"/>
      <c r="I40" s="24"/>
    </row>
    <row r="41" spans="1:9" ht="12.95" customHeight="1">
      <c r="A41" s="18" t="s">
        <v>276</v>
      </c>
      <c r="B41" s="19" t="s">
        <v>277</v>
      </c>
      <c r="C41" s="15" t="s">
        <v>278</v>
      </c>
      <c r="D41" s="15" t="s">
        <v>279</v>
      </c>
      <c r="E41" s="20">
        <v>57545</v>
      </c>
      <c r="F41" s="21">
        <v>468.96</v>
      </c>
      <c r="G41" s="22">
        <v>1.3100000000000001E-2</v>
      </c>
      <c r="H41" s="115"/>
      <c r="I41" s="24"/>
    </row>
    <row r="42" spans="1:9" ht="12.95" customHeight="1">
      <c r="A42" s="18" t="s">
        <v>316</v>
      </c>
      <c r="B42" s="19" t="s">
        <v>317</v>
      </c>
      <c r="C42" s="15" t="s">
        <v>318</v>
      </c>
      <c r="D42" s="15" t="s">
        <v>319</v>
      </c>
      <c r="E42" s="20">
        <v>79894</v>
      </c>
      <c r="F42" s="21">
        <v>468.34</v>
      </c>
      <c r="G42" s="22">
        <v>1.2999999999999999E-2</v>
      </c>
      <c r="H42" s="115"/>
      <c r="I42" s="24"/>
    </row>
    <row r="43" spans="1:9" ht="12.95" customHeight="1">
      <c r="A43" s="18" t="s">
        <v>372</v>
      </c>
      <c r="B43" s="19" t="s">
        <v>373</v>
      </c>
      <c r="C43" s="15" t="s">
        <v>374</v>
      </c>
      <c r="D43" s="15" t="s">
        <v>289</v>
      </c>
      <c r="E43" s="20">
        <v>5088</v>
      </c>
      <c r="F43" s="21">
        <v>455.73</v>
      </c>
      <c r="G43" s="22">
        <v>1.2699999999999999E-2</v>
      </c>
      <c r="H43" s="115"/>
      <c r="I43" s="24"/>
    </row>
    <row r="44" spans="1:9" ht="12.95" customHeight="1">
      <c r="A44" s="18" t="s">
        <v>585</v>
      </c>
      <c r="B44" s="19" t="s">
        <v>420</v>
      </c>
      <c r="C44" s="15" t="s">
        <v>586</v>
      </c>
      <c r="D44" s="15" t="s">
        <v>97</v>
      </c>
      <c r="E44" s="20">
        <v>18578</v>
      </c>
      <c r="F44" s="21">
        <v>448.66</v>
      </c>
      <c r="G44" s="22">
        <v>1.2500000000000001E-2</v>
      </c>
      <c r="H44" s="115"/>
      <c r="I44" s="24"/>
    </row>
    <row r="45" spans="1:9" ht="12.95" customHeight="1">
      <c r="A45" s="18" t="s">
        <v>129</v>
      </c>
      <c r="B45" s="19" t="s">
        <v>130</v>
      </c>
      <c r="C45" s="15" t="s">
        <v>131</v>
      </c>
      <c r="D45" s="15" t="s">
        <v>60</v>
      </c>
      <c r="E45" s="20">
        <v>44226</v>
      </c>
      <c r="F45" s="21">
        <v>447.77</v>
      </c>
      <c r="G45" s="22">
        <v>1.2500000000000001E-2</v>
      </c>
      <c r="H45" s="115"/>
      <c r="I45" s="24"/>
    </row>
    <row r="46" spans="1:9" ht="12.95" customHeight="1">
      <c r="A46" s="18" t="s">
        <v>333</v>
      </c>
      <c r="B46" s="19" t="s">
        <v>334</v>
      </c>
      <c r="C46" s="15" t="s">
        <v>335</v>
      </c>
      <c r="D46" s="15" t="s">
        <v>64</v>
      </c>
      <c r="E46" s="20">
        <v>143622</v>
      </c>
      <c r="F46" s="21">
        <v>447.02</v>
      </c>
      <c r="G46" s="22">
        <v>1.2500000000000001E-2</v>
      </c>
      <c r="H46" s="115"/>
      <c r="I46" s="24"/>
    </row>
    <row r="47" spans="1:9" ht="12.95" customHeight="1">
      <c r="A47" s="18" t="s">
        <v>617</v>
      </c>
      <c r="B47" s="19" t="s">
        <v>618</v>
      </c>
      <c r="C47" s="15" t="s">
        <v>619</v>
      </c>
      <c r="D47" s="15" t="s">
        <v>64</v>
      </c>
      <c r="E47" s="20">
        <v>27791</v>
      </c>
      <c r="F47" s="21">
        <v>442.66</v>
      </c>
      <c r="G47" s="22">
        <v>1.23E-2</v>
      </c>
      <c r="H47" s="115"/>
      <c r="I47" s="24"/>
    </row>
    <row r="48" spans="1:9" ht="12.95" customHeight="1">
      <c r="A48" s="18" t="s">
        <v>286</v>
      </c>
      <c r="B48" s="19" t="s">
        <v>287</v>
      </c>
      <c r="C48" s="15" t="s">
        <v>288</v>
      </c>
      <c r="D48" s="15" t="s">
        <v>289</v>
      </c>
      <c r="E48" s="20">
        <v>22740</v>
      </c>
      <c r="F48" s="21">
        <v>433.24</v>
      </c>
      <c r="G48" s="22">
        <v>1.21E-2</v>
      </c>
      <c r="H48" s="115"/>
      <c r="I48" s="24"/>
    </row>
    <row r="49" spans="1:9" ht="12.95" customHeight="1">
      <c r="A49" s="18" t="s">
        <v>355</v>
      </c>
      <c r="B49" s="19" t="s">
        <v>356</v>
      </c>
      <c r="C49" s="15" t="s">
        <v>357</v>
      </c>
      <c r="D49" s="15" t="s">
        <v>358</v>
      </c>
      <c r="E49" s="20">
        <v>27177</v>
      </c>
      <c r="F49" s="21">
        <v>431.03</v>
      </c>
      <c r="G49" s="22">
        <v>1.2E-2</v>
      </c>
      <c r="H49" s="115"/>
      <c r="I49" s="24"/>
    </row>
    <row r="50" spans="1:9" ht="12.95" customHeight="1">
      <c r="A50" s="18" t="s">
        <v>273</v>
      </c>
      <c r="B50" s="19" t="s">
        <v>274</v>
      </c>
      <c r="C50" s="15" t="s">
        <v>275</v>
      </c>
      <c r="D50" s="15" t="s">
        <v>60</v>
      </c>
      <c r="E50" s="20">
        <v>41856</v>
      </c>
      <c r="F50" s="21">
        <v>430.03</v>
      </c>
      <c r="G50" s="22">
        <v>1.2E-2</v>
      </c>
      <c r="H50" s="115"/>
      <c r="I50" s="24"/>
    </row>
    <row r="51" spans="1:9" ht="12.95" customHeight="1">
      <c r="A51" s="18" t="s">
        <v>592</v>
      </c>
      <c r="B51" s="19" t="s">
        <v>593</v>
      </c>
      <c r="C51" s="15" t="s">
        <v>594</v>
      </c>
      <c r="D51" s="15" t="s">
        <v>97</v>
      </c>
      <c r="E51" s="20">
        <v>101005</v>
      </c>
      <c r="F51" s="21">
        <v>429.98</v>
      </c>
      <c r="G51" s="22">
        <v>1.2E-2</v>
      </c>
      <c r="H51" s="115"/>
      <c r="I51" s="24"/>
    </row>
    <row r="52" spans="1:9" ht="12.95" customHeight="1">
      <c r="A52" s="18" t="s">
        <v>283</v>
      </c>
      <c r="B52" s="19" t="s">
        <v>284</v>
      </c>
      <c r="C52" s="15" t="s">
        <v>285</v>
      </c>
      <c r="D52" s="15" t="s">
        <v>64</v>
      </c>
      <c r="E52" s="20">
        <v>70407</v>
      </c>
      <c r="F52" s="21">
        <v>428.53</v>
      </c>
      <c r="G52" s="22">
        <v>1.1900000000000001E-2</v>
      </c>
      <c r="H52" s="115"/>
      <c r="I52" s="24"/>
    </row>
    <row r="53" spans="1:9" ht="12.95" customHeight="1">
      <c r="A53" s="18" t="s">
        <v>304</v>
      </c>
      <c r="B53" s="19" t="s">
        <v>305</v>
      </c>
      <c r="C53" s="15" t="s">
        <v>306</v>
      </c>
      <c r="D53" s="15" t="s">
        <v>64</v>
      </c>
      <c r="E53" s="20">
        <v>23074</v>
      </c>
      <c r="F53" s="21">
        <v>426.85</v>
      </c>
      <c r="G53" s="22">
        <v>1.1900000000000001E-2</v>
      </c>
      <c r="H53" s="115"/>
      <c r="I53" s="24"/>
    </row>
    <row r="54" spans="1:9" ht="12.95" customHeight="1">
      <c r="A54" s="18" t="s">
        <v>310</v>
      </c>
      <c r="B54" s="19" t="s">
        <v>311</v>
      </c>
      <c r="C54" s="15" t="s">
        <v>312</v>
      </c>
      <c r="D54" s="15" t="s">
        <v>289</v>
      </c>
      <c r="E54" s="20">
        <v>52110</v>
      </c>
      <c r="F54" s="21">
        <v>419.33</v>
      </c>
      <c r="G54" s="22">
        <v>1.17E-2</v>
      </c>
      <c r="H54" s="115"/>
      <c r="I54" s="24"/>
    </row>
    <row r="55" spans="1:9" ht="12.95" customHeight="1">
      <c r="A55" s="18" t="s">
        <v>1272</v>
      </c>
      <c r="B55" s="19" t="s">
        <v>1273</v>
      </c>
      <c r="C55" s="15" t="s">
        <v>1274</v>
      </c>
      <c r="D55" s="15" t="s">
        <v>441</v>
      </c>
      <c r="E55" s="20">
        <v>72572</v>
      </c>
      <c r="F55" s="21">
        <v>419.14</v>
      </c>
      <c r="G55" s="22">
        <v>1.17E-2</v>
      </c>
      <c r="H55" s="115"/>
      <c r="I55" s="24"/>
    </row>
    <row r="56" spans="1:9" ht="12.95" customHeight="1">
      <c r="A56" s="18" t="s">
        <v>1275</v>
      </c>
      <c r="B56" s="19" t="s">
        <v>1276</v>
      </c>
      <c r="C56" s="15" t="s">
        <v>1277</v>
      </c>
      <c r="D56" s="15" t="s">
        <v>64</v>
      </c>
      <c r="E56" s="20">
        <v>178137</v>
      </c>
      <c r="F56" s="21">
        <v>413.95</v>
      </c>
      <c r="G56" s="22">
        <v>1.15E-2</v>
      </c>
      <c r="H56" s="115"/>
      <c r="I56" s="24"/>
    </row>
    <row r="57" spans="1:9" ht="12.95" customHeight="1">
      <c r="A57" s="18" t="s">
        <v>297</v>
      </c>
      <c r="B57" s="19" t="s">
        <v>298</v>
      </c>
      <c r="C57" s="15" t="s">
        <v>299</v>
      </c>
      <c r="D57" s="15" t="s">
        <v>60</v>
      </c>
      <c r="E57" s="20">
        <v>1815179</v>
      </c>
      <c r="F57" s="21">
        <v>413.32</v>
      </c>
      <c r="G57" s="22">
        <v>1.15E-2</v>
      </c>
      <c r="H57" s="115"/>
      <c r="I57" s="24"/>
    </row>
    <row r="58" spans="1:9" ht="12.95" customHeight="1">
      <c r="A58" s="18" t="s">
        <v>600</v>
      </c>
      <c r="B58" s="19" t="s">
        <v>601</v>
      </c>
      <c r="C58" s="15" t="s">
        <v>602</v>
      </c>
      <c r="D58" s="15" t="s">
        <v>303</v>
      </c>
      <c r="E58" s="20">
        <v>5424</v>
      </c>
      <c r="F58" s="21">
        <v>410.46</v>
      </c>
      <c r="G58" s="22">
        <v>1.14E-2</v>
      </c>
      <c r="H58" s="115"/>
      <c r="I58" s="24"/>
    </row>
    <row r="59" spans="1:9" ht="12.95" customHeight="1">
      <c r="A59" s="18" t="s">
        <v>608</v>
      </c>
      <c r="B59" s="19" t="s">
        <v>609</v>
      </c>
      <c r="C59" s="15" t="s">
        <v>610</v>
      </c>
      <c r="D59" s="15" t="s">
        <v>289</v>
      </c>
      <c r="E59" s="20">
        <v>26620</v>
      </c>
      <c r="F59" s="21">
        <v>406.06</v>
      </c>
      <c r="G59" s="22">
        <v>1.1299999999999999E-2</v>
      </c>
      <c r="H59" s="115"/>
      <c r="I59" s="24"/>
    </row>
    <row r="60" spans="1:9" ht="12.95" customHeight="1">
      <c r="A60" s="18" t="s">
        <v>362</v>
      </c>
      <c r="B60" s="19" t="s">
        <v>363</v>
      </c>
      <c r="C60" s="15" t="s">
        <v>364</v>
      </c>
      <c r="D60" s="15" t="s">
        <v>342</v>
      </c>
      <c r="E60" s="20">
        <v>5426</v>
      </c>
      <c r="F60" s="21">
        <v>395.26</v>
      </c>
      <c r="G60" s="22">
        <v>1.0999999999999999E-2</v>
      </c>
      <c r="H60" s="115"/>
      <c r="I60" s="24"/>
    </row>
    <row r="61" spans="1:9" ht="12.95" customHeight="1">
      <c r="A61" s="18" t="s">
        <v>980</v>
      </c>
      <c r="B61" s="19" t="s">
        <v>981</v>
      </c>
      <c r="C61" s="15" t="s">
        <v>982</v>
      </c>
      <c r="D61" s="15" t="s">
        <v>329</v>
      </c>
      <c r="E61" s="20">
        <v>46357</v>
      </c>
      <c r="F61" s="21">
        <v>394.94</v>
      </c>
      <c r="G61" s="22">
        <v>1.0999999999999999E-2</v>
      </c>
      <c r="H61" s="115"/>
      <c r="I61" s="24"/>
    </row>
    <row r="62" spans="1:9" ht="12.95" customHeight="1">
      <c r="A62" s="18" t="s">
        <v>683</v>
      </c>
      <c r="B62" s="19" t="s">
        <v>684</v>
      </c>
      <c r="C62" s="15" t="s">
        <v>685</v>
      </c>
      <c r="D62" s="15" t="s">
        <v>60</v>
      </c>
      <c r="E62" s="20">
        <v>830000</v>
      </c>
      <c r="F62" s="21">
        <v>387.61</v>
      </c>
      <c r="G62" s="22">
        <v>1.0800000000000001E-2</v>
      </c>
      <c r="H62" s="115"/>
      <c r="I62" s="24"/>
    </row>
    <row r="63" spans="1:9" ht="12.95" customHeight="1">
      <c r="A63" s="18" t="s">
        <v>788</v>
      </c>
      <c r="B63" s="19" t="s">
        <v>789</v>
      </c>
      <c r="C63" s="15" t="s">
        <v>790</v>
      </c>
      <c r="D63" s="15" t="s">
        <v>68</v>
      </c>
      <c r="E63" s="20">
        <v>2082</v>
      </c>
      <c r="F63" s="21">
        <v>369.28</v>
      </c>
      <c r="G63" s="22">
        <v>1.03E-2</v>
      </c>
      <c r="H63" s="115"/>
      <c r="I63" s="24"/>
    </row>
    <row r="64" spans="1:9" ht="12.95" customHeight="1">
      <c r="A64" s="18" t="s">
        <v>1278</v>
      </c>
      <c r="B64" s="19" t="s">
        <v>1279</v>
      </c>
      <c r="C64" s="15" t="s">
        <v>1280</v>
      </c>
      <c r="D64" s="15" t="s">
        <v>762</v>
      </c>
      <c r="E64" s="20">
        <v>28137</v>
      </c>
      <c r="F64" s="21">
        <v>362.85</v>
      </c>
      <c r="G64" s="22">
        <v>1.01E-2</v>
      </c>
      <c r="H64" s="115"/>
      <c r="I64" s="24"/>
    </row>
    <row r="65" spans="1:9" ht="12.95" customHeight="1">
      <c r="A65" s="18" t="s">
        <v>893</v>
      </c>
      <c r="B65" s="19" t="s">
        <v>894</v>
      </c>
      <c r="C65" s="15" t="s">
        <v>895</v>
      </c>
      <c r="D65" s="15" t="s">
        <v>104</v>
      </c>
      <c r="E65" s="20">
        <v>14634</v>
      </c>
      <c r="F65" s="21">
        <v>353.84</v>
      </c>
      <c r="G65" s="22">
        <v>9.9000000000000008E-3</v>
      </c>
      <c r="H65" s="115"/>
      <c r="I65" s="24"/>
    </row>
    <row r="66" spans="1:9" ht="12.95" customHeight="1">
      <c r="A66" s="18" t="s">
        <v>1281</v>
      </c>
      <c r="B66" s="19" t="s">
        <v>1282</v>
      </c>
      <c r="C66" s="15" t="s">
        <v>1283</v>
      </c>
      <c r="D66" s="15" t="s">
        <v>279</v>
      </c>
      <c r="E66" s="20">
        <v>57378</v>
      </c>
      <c r="F66" s="21">
        <v>336.12</v>
      </c>
      <c r="G66" s="22">
        <v>9.4000000000000004E-3</v>
      </c>
      <c r="H66" s="115"/>
      <c r="I66" s="24"/>
    </row>
    <row r="67" spans="1:9" ht="12.95" customHeight="1">
      <c r="A67" s="18" t="s">
        <v>671</v>
      </c>
      <c r="B67" s="19" t="s">
        <v>672</v>
      </c>
      <c r="C67" s="15" t="s">
        <v>673</v>
      </c>
      <c r="D67" s="15" t="s">
        <v>64</v>
      </c>
      <c r="E67" s="20">
        <v>60653</v>
      </c>
      <c r="F67" s="21">
        <v>332.35</v>
      </c>
      <c r="G67" s="22">
        <v>9.2999999999999992E-3</v>
      </c>
      <c r="H67" s="115"/>
      <c r="I67" s="24"/>
    </row>
    <row r="68" spans="1:9" ht="12.95" customHeight="1">
      <c r="A68" s="18" t="s">
        <v>636</v>
      </c>
      <c r="B68" s="19" t="s">
        <v>637</v>
      </c>
      <c r="C68" s="15" t="s">
        <v>638</v>
      </c>
      <c r="D68" s="15" t="s">
        <v>68</v>
      </c>
      <c r="E68" s="20">
        <v>58956</v>
      </c>
      <c r="F68" s="21">
        <v>327.62</v>
      </c>
      <c r="G68" s="22">
        <v>9.1000000000000004E-3</v>
      </c>
      <c r="H68" s="115"/>
      <c r="I68" s="24"/>
    </row>
    <row r="69" spans="1:9" ht="12.95" customHeight="1">
      <c r="A69" s="18" t="s">
        <v>759</v>
      </c>
      <c r="B69" s="19" t="s">
        <v>760</v>
      </c>
      <c r="C69" s="15" t="s">
        <v>761</v>
      </c>
      <c r="D69" s="15" t="s">
        <v>762</v>
      </c>
      <c r="E69" s="20">
        <v>8230</v>
      </c>
      <c r="F69" s="21">
        <v>324.17</v>
      </c>
      <c r="G69" s="22">
        <v>8.9999999999999993E-3</v>
      </c>
      <c r="H69" s="115"/>
      <c r="I69" s="24"/>
    </row>
    <row r="70" spans="1:9" ht="12.95" customHeight="1">
      <c r="A70" s="18" t="s">
        <v>1112</v>
      </c>
      <c r="B70" s="19" t="s">
        <v>1113</v>
      </c>
      <c r="C70" s="15" t="s">
        <v>1114</v>
      </c>
      <c r="D70" s="15" t="s">
        <v>142</v>
      </c>
      <c r="E70" s="20">
        <v>26477</v>
      </c>
      <c r="F70" s="21">
        <v>316.16000000000003</v>
      </c>
      <c r="G70" s="22">
        <v>8.8000000000000005E-3</v>
      </c>
      <c r="H70" s="115"/>
      <c r="I70" s="24"/>
    </row>
    <row r="71" spans="1:9" ht="12.95" customHeight="1">
      <c r="A71" s="18" t="s">
        <v>587</v>
      </c>
      <c r="B71" s="19" t="s">
        <v>588</v>
      </c>
      <c r="C71" s="15" t="s">
        <v>589</v>
      </c>
      <c r="D71" s="15" t="s">
        <v>128</v>
      </c>
      <c r="E71" s="20">
        <v>32127</v>
      </c>
      <c r="F71" s="21">
        <v>313.06</v>
      </c>
      <c r="G71" s="22">
        <v>8.6999999999999994E-3</v>
      </c>
      <c r="H71" s="115"/>
      <c r="I71" s="24"/>
    </row>
    <row r="72" spans="1:9" ht="12.95" customHeight="1">
      <c r="A72" s="18" t="s">
        <v>1061</v>
      </c>
      <c r="B72" s="19" t="s">
        <v>1062</v>
      </c>
      <c r="C72" s="15" t="s">
        <v>1063</v>
      </c>
      <c r="D72" s="15" t="s">
        <v>97</v>
      </c>
      <c r="E72" s="20">
        <v>70119</v>
      </c>
      <c r="F72" s="21">
        <v>298.04000000000002</v>
      </c>
      <c r="G72" s="22">
        <v>8.3000000000000001E-3</v>
      </c>
      <c r="H72" s="115"/>
      <c r="I72" s="24"/>
    </row>
    <row r="73" spans="1:9" ht="12.95" customHeight="1">
      <c r="A73" s="18" t="s">
        <v>347</v>
      </c>
      <c r="B73" s="19" t="s">
        <v>348</v>
      </c>
      <c r="C73" s="15" t="s">
        <v>349</v>
      </c>
      <c r="D73" s="15" t="s">
        <v>350</v>
      </c>
      <c r="E73" s="20">
        <v>24362</v>
      </c>
      <c r="F73" s="21">
        <v>275.31</v>
      </c>
      <c r="G73" s="22">
        <v>7.7000000000000002E-3</v>
      </c>
      <c r="H73" s="115"/>
      <c r="I73" s="24"/>
    </row>
    <row r="74" spans="1:9" ht="12.95" customHeight="1">
      <c r="A74" s="18" t="s">
        <v>1094</v>
      </c>
      <c r="B74" s="19" t="s">
        <v>1095</v>
      </c>
      <c r="C74" s="15" t="s">
        <v>1096</v>
      </c>
      <c r="D74" s="15" t="s">
        <v>762</v>
      </c>
      <c r="E74" s="20">
        <v>114620</v>
      </c>
      <c r="F74" s="21">
        <v>254.89</v>
      </c>
      <c r="G74" s="22">
        <v>7.1000000000000004E-3</v>
      </c>
      <c r="H74" s="115"/>
      <c r="I74" s="24"/>
    </row>
    <row r="75" spans="1:9" ht="12.95" customHeight="1">
      <c r="A75" s="18" t="s">
        <v>779</v>
      </c>
      <c r="B75" s="19" t="s">
        <v>780</v>
      </c>
      <c r="C75" s="15" t="s">
        <v>781</v>
      </c>
      <c r="D75" s="15" t="s">
        <v>128</v>
      </c>
      <c r="E75" s="20">
        <v>50870</v>
      </c>
      <c r="F75" s="21">
        <v>231.05</v>
      </c>
      <c r="G75" s="22">
        <v>6.4000000000000003E-3</v>
      </c>
      <c r="H75" s="115"/>
      <c r="I75" s="24"/>
    </row>
    <row r="76" spans="1:9" ht="12.95" customHeight="1">
      <c r="A76" s="18" t="s">
        <v>1222</v>
      </c>
      <c r="B76" s="19" t="s">
        <v>1223</v>
      </c>
      <c r="C76" s="15" t="s">
        <v>1224</v>
      </c>
      <c r="D76" s="15" t="s">
        <v>632</v>
      </c>
      <c r="E76" s="20">
        <v>27325</v>
      </c>
      <c r="F76" s="21">
        <v>225.49</v>
      </c>
      <c r="G76" s="22">
        <v>6.3E-3</v>
      </c>
      <c r="H76" s="115"/>
      <c r="I76" s="24"/>
    </row>
    <row r="77" spans="1:9" ht="12.95" customHeight="1">
      <c r="A77" s="18" t="s">
        <v>483</v>
      </c>
      <c r="B77" s="19" t="s">
        <v>484</v>
      </c>
      <c r="C77" s="15" t="s">
        <v>485</v>
      </c>
      <c r="D77" s="15" t="s">
        <v>272</v>
      </c>
      <c r="E77" s="20">
        <v>62570</v>
      </c>
      <c r="F77" s="21">
        <v>212.58</v>
      </c>
      <c r="G77" s="22">
        <v>5.8999999999999999E-3</v>
      </c>
      <c r="H77" s="115"/>
      <c r="I77" s="24"/>
    </row>
    <row r="78" spans="1:9" ht="12.95" customHeight="1">
      <c r="A78" s="18" t="s">
        <v>791</v>
      </c>
      <c r="B78" s="19" t="s">
        <v>792</v>
      </c>
      <c r="C78" s="15" t="s">
        <v>793</v>
      </c>
      <c r="D78" s="15" t="s">
        <v>350</v>
      </c>
      <c r="E78" s="20">
        <v>7500</v>
      </c>
      <c r="F78" s="21">
        <v>177.42</v>
      </c>
      <c r="G78" s="22">
        <v>4.8999999999999998E-3</v>
      </c>
      <c r="H78" s="115"/>
      <c r="I78" s="24"/>
    </row>
    <row r="79" spans="1:9" ht="12.95" customHeight="1">
      <c r="A79" s="18" t="s">
        <v>652</v>
      </c>
      <c r="B79" s="19" t="s">
        <v>653</v>
      </c>
      <c r="C79" s="15" t="s">
        <v>654</v>
      </c>
      <c r="D79" s="15" t="s">
        <v>104</v>
      </c>
      <c r="E79" s="20">
        <v>4711</v>
      </c>
      <c r="F79" s="21">
        <v>161.58000000000001</v>
      </c>
      <c r="G79" s="22">
        <v>4.4999999999999997E-3</v>
      </c>
      <c r="H79" s="115"/>
      <c r="I79" s="24"/>
    </row>
    <row r="80" spans="1:9" ht="12.95" customHeight="1">
      <c r="A80" s="18" t="s">
        <v>365</v>
      </c>
      <c r="B80" s="19" t="s">
        <v>366</v>
      </c>
      <c r="C80" s="15" t="s">
        <v>367</v>
      </c>
      <c r="D80" s="15" t="s">
        <v>368</v>
      </c>
      <c r="E80" s="20">
        <v>50870</v>
      </c>
      <c r="F80" s="21">
        <v>134.41999999999999</v>
      </c>
      <c r="G80" s="22">
        <v>3.7000000000000002E-3</v>
      </c>
      <c r="H80" s="115"/>
      <c r="I80" s="24"/>
    </row>
    <row r="81" spans="1:9" ht="12.95" customHeight="1">
      <c r="A81" s="5"/>
      <c r="B81" s="14" t="s">
        <v>165</v>
      </c>
      <c r="C81" s="15"/>
      <c r="D81" s="15"/>
      <c r="E81" s="15"/>
      <c r="F81" s="25">
        <v>34700.61</v>
      </c>
      <c r="G81" s="26">
        <v>0.96660000000000001</v>
      </c>
      <c r="H81" s="27"/>
      <c r="I81" s="28"/>
    </row>
    <row r="82" spans="1:9" ht="12.95" customHeight="1">
      <c r="A82" s="5"/>
      <c r="B82" s="29" t="s">
        <v>166</v>
      </c>
      <c r="C82" s="2"/>
      <c r="D82" s="2"/>
      <c r="E82" s="2"/>
      <c r="F82" s="27" t="s">
        <v>167</v>
      </c>
      <c r="G82" s="27" t="s">
        <v>167</v>
      </c>
      <c r="H82" s="27"/>
      <c r="I82" s="28"/>
    </row>
    <row r="83" spans="1:9" ht="12.95" customHeight="1">
      <c r="A83" s="5"/>
      <c r="B83" s="29" t="s">
        <v>165</v>
      </c>
      <c r="C83" s="2"/>
      <c r="D83" s="2"/>
      <c r="E83" s="2"/>
      <c r="F83" s="27" t="s">
        <v>167</v>
      </c>
      <c r="G83" s="27" t="s">
        <v>167</v>
      </c>
      <c r="H83" s="27"/>
      <c r="I83" s="28"/>
    </row>
    <row r="84" spans="1:9" ht="12.95" customHeight="1">
      <c r="A84" s="5"/>
      <c r="B84" s="29" t="s">
        <v>168</v>
      </c>
      <c r="C84" s="30"/>
      <c r="D84" s="2"/>
      <c r="E84" s="30"/>
      <c r="F84" s="25">
        <v>34700.61</v>
      </c>
      <c r="G84" s="26">
        <v>0.96660000000000001</v>
      </c>
      <c r="H84" s="27"/>
      <c r="I84" s="28"/>
    </row>
    <row r="85" spans="1:9" ht="12.95" customHeight="1">
      <c r="A85" s="5"/>
      <c r="B85" s="14" t="s">
        <v>178</v>
      </c>
      <c r="C85" s="15"/>
      <c r="D85" s="15"/>
      <c r="E85" s="15"/>
      <c r="F85" s="15"/>
      <c r="G85" s="15"/>
      <c r="H85" s="16"/>
      <c r="I85" s="17"/>
    </row>
    <row r="86" spans="1:9" ht="12.95" customHeight="1">
      <c r="A86" s="18" t="s">
        <v>179</v>
      </c>
      <c r="B86" s="19" t="s">
        <v>180</v>
      </c>
      <c r="C86" s="15"/>
      <c r="D86" s="15"/>
      <c r="E86" s="20"/>
      <c r="F86" s="21">
        <v>908.75</v>
      </c>
      <c r="G86" s="22">
        <v>2.53E-2</v>
      </c>
      <c r="H86" s="258">
        <v>5.0380000000000001E-2</v>
      </c>
      <c r="I86" s="24"/>
    </row>
    <row r="87" spans="1:9" ht="12.95" customHeight="1">
      <c r="A87" s="5"/>
      <c r="B87" s="14" t="s">
        <v>165</v>
      </c>
      <c r="C87" s="15"/>
      <c r="D87" s="15"/>
      <c r="E87" s="15"/>
      <c r="F87" s="25">
        <v>908.75</v>
      </c>
      <c r="G87" s="26">
        <v>2.53E-2</v>
      </c>
      <c r="H87" s="27"/>
      <c r="I87" s="28"/>
    </row>
    <row r="88" spans="1:9" ht="12.95" customHeight="1">
      <c r="A88" s="5"/>
      <c r="B88" s="29" t="s">
        <v>168</v>
      </c>
      <c r="C88" s="30"/>
      <c r="D88" s="2"/>
      <c r="E88" s="30"/>
      <c r="F88" s="25">
        <v>908.75</v>
      </c>
      <c r="G88" s="26">
        <v>2.53E-2</v>
      </c>
      <c r="H88" s="27"/>
      <c r="I88" s="28"/>
    </row>
    <row r="89" spans="1:9" ht="12.95" customHeight="1">
      <c r="A89" s="5"/>
      <c r="B89" s="33" t="s">
        <v>181</v>
      </c>
      <c r="C89" s="31"/>
      <c r="D89" s="31"/>
      <c r="E89" s="31"/>
      <c r="F89" s="32"/>
      <c r="G89" s="32"/>
      <c r="H89" s="32"/>
      <c r="I89" s="17"/>
    </row>
    <row r="90" spans="1:9" ht="12.95" customHeight="1">
      <c r="A90" s="5"/>
      <c r="B90" s="14"/>
      <c r="C90" s="31"/>
      <c r="D90" s="31"/>
      <c r="E90" s="31"/>
      <c r="F90" s="32"/>
      <c r="G90" s="32"/>
      <c r="H90" s="32"/>
      <c r="I90" s="17"/>
    </row>
    <row r="91" spans="1:9" ht="12.95" customHeight="1">
      <c r="A91" s="5"/>
      <c r="B91" s="29" t="s">
        <v>182</v>
      </c>
      <c r="C91" s="2"/>
      <c r="D91" s="2"/>
      <c r="E91" s="2"/>
      <c r="F91" s="27" t="s">
        <v>167</v>
      </c>
      <c r="G91" s="27" t="s">
        <v>167</v>
      </c>
      <c r="H91" s="27"/>
      <c r="I91" s="28"/>
    </row>
    <row r="92" spans="1:9" ht="12.95" customHeight="1">
      <c r="A92" s="5"/>
      <c r="B92" s="14"/>
      <c r="C92" s="31"/>
      <c r="D92" s="31"/>
      <c r="E92" s="31"/>
      <c r="F92" s="32"/>
      <c r="G92" s="32"/>
      <c r="H92" s="32"/>
      <c r="I92" s="17"/>
    </row>
    <row r="93" spans="1:9" ht="12.95" customHeight="1">
      <c r="A93" s="5"/>
      <c r="B93" s="29" t="s">
        <v>183</v>
      </c>
      <c r="C93" s="2"/>
      <c r="D93" s="2"/>
      <c r="E93" s="2"/>
      <c r="F93" s="27" t="s">
        <v>167</v>
      </c>
      <c r="G93" s="27" t="s">
        <v>167</v>
      </c>
      <c r="H93" s="27"/>
      <c r="I93" s="28"/>
    </row>
    <row r="94" spans="1:9" ht="12.95" customHeight="1">
      <c r="A94" s="5"/>
      <c r="B94" s="14"/>
      <c r="C94" s="31"/>
      <c r="D94" s="31"/>
      <c r="E94" s="31"/>
      <c r="F94" s="32"/>
      <c r="G94" s="32"/>
      <c r="H94" s="32"/>
      <c r="I94" s="17"/>
    </row>
    <row r="95" spans="1:9" ht="12.95" customHeight="1">
      <c r="A95" s="5"/>
      <c r="B95" s="29" t="s">
        <v>184</v>
      </c>
      <c r="C95" s="2"/>
      <c r="D95" s="2"/>
      <c r="E95" s="2"/>
      <c r="F95" s="27" t="s">
        <v>167</v>
      </c>
      <c r="G95" s="27" t="s">
        <v>167</v>
      </c>
      <c r="H95" s="27"/>
      <c r="I95" s="28"/>
    </row>
    <row r="96" spans="1:9" ht="12.95" customHeight="1">
      <c r="A96" s="5"/>
      <c r="B96" s="14"/>
      <c r="C96" s="31"/>
      <c r="D96" s="31"/>
      <c r="E96" s="31"/>
      <c r="F96" s="32"/>
      <c r="G96" s="32"/>
      <c r="H96" s="32"/>
      <c r="I96" s="17"/>
    </row>
    <row r="97" spans="1:9" ht="12.95" customHeight="1">
      <c r="A97" s="5"/>
      <c r="B97" s="29" t="s">
        <v>185</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186</v>
      </c>
      <c r="C99" s="30"/>
      <c r="D99" s="30"/>
      <c r="E99" s="30"/>
      <c r="F99" s="34" t="s">
        <v>167</v>
      </c>
      <c r="G99" s="34" t="s">
        <v>167</v>
      </c>
      <c r="H99" s="34"/>
      <c r="I99" s="28"/>
    </row>
    <row r="100" spans="1:9" ht="12.95" customHeight="1">
      <c r="A100" s="5"/>
      <c r="B100" s="14"/>
      <c r="C100" s="31"/>
      <c r="D100" s="31"/>
      <c r="E100" s="31"/>
      <c r="F100" s="32"/>
      <c r="G100" s="32"/>
      <c r="H100" s="32"/>
      <c r="I100" s="17"/>
    </row>
    <row r="101" spans="1:9" ht="12.95" customHeight="1">
      <c r="A101" s="5"/>
      <c r="B101" s="29" t="s">
        <v>168</v>
      </c>
      <c r="C101" s="35"/>
      <c r="D101" s="35"/>
      <c r="E101" s="35"/>
      <c r="F101" s="36" t="s">
        <v>167</v>
      </c>
      <c r="G101" s="36" t="s">
        <v>167</v>
      </c>
      <c r="H101" s="36"/>
      <c r="I101" s="28"/>
    </row>
    <row r="102" spans="1:9" ht="12.95" customHeight="1">
      <c r="A102" s="5"/>
      <c r="B102" s="29" t="s">
        <v>187</v>
      </c>
      <c r="C102" s="2"/>
      <c r="D102" s="2"/>
      <c r="E102" s="2"/>
      <c r="F102" s="27" t="s">
        <v>167</v>
      </c>
      <c r="G102" s="27" t="s">
        <v>167</v>
      </c>
      <c r="H102" s="27"/>
      <c r="I102" s="28"/>
    </row>
    <row r="103" spans="1:9" ht="12.95" customHeight="1">
      <c r="A103" s="5"/>
      <c r="B103" s="14"/>
      <c r="C103" s="31"/>
      <c r="D103" s="31"/>
      <c r="E103" s="31"/>
      <c r="F103" s="32"/>
      <c r="G103" s="32"/>
      <c r="H103" s="32"/>
      <c r="I103" s="17"/>
    </row>
    <row r="104" spans="1:9" ht="12.95" customHeight="1">
      <c r="A104" s="5"/>
      <c r="B104" s="29" t="s">
        <v>188</v>
      </c>
      <c r="C104" s="2"/>
      <c r="D104" s="2"/>
      <c r="E104" s="2"/>
      <c r="F104" s="27" t="s">
        <v>167</v>
      </c>
      <c r="G104" s="27" t="s">
        <v>167</v>
      </c>
      <c r="H104" s="27"/>
      <c r="I104" s="28"/>
    </row>
    <row r="105" spans="1:9" ht="12.95" customHeight="1">
      <c r="A105" s="5"/>
      <c r="B105" s="14"/>
      <c r="C105" s="31"/>
      <c r="D105" s="31"/>
      <c r="E105" s="31"/>
      <c r="F105" s="32"/>
      <c r="G105" s="32"/>
      <c r="H105" s="32"/>
      <c r="I105" s="17"/>
    </row>
    <row r="106" spans="1:9" ht="12.95" customHeight="1">
      <c r="A106" s="5"/>
      <c r="B106" s="29" t="s">
        <v>189</v>
      </c>
      <c r="C106" s="2"/>
      <c r="D106" s="2"/>
      <c r="E106" s="2"/>
      <c r="F106" s="27" t="s">
        <v>167</v>
      </c>
      <c r="G106" s="27" t="s">
        <v>167</v>
      </c>
      <c r="H106" s="27"/>
      <c r="I106" s="28"/>
    </row>
    <row r="107" spans="1:9" ht="12.95" customHeight="1">
      <c r="A107" s="5"/>
      <c r="B107" s="14"/>
      <c r="C107" s="31"/>
      <c r="D107" s="31"/>
      <c r="E107" s="31"/>
      <c r="F107" s="32"/>
      <c r="G107" s="32"/>
      <c r="H107" s="32"/>
      <c r="I107" s="17"/>
    </row>
    <row r="108" spans="1:9" ht="12.95" customHeight="1">
      <c r="A108" s="5"/>
      <c r="B108" s="29" t="s">
        <v>190</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191</v>
      </c>
      <c r="C110" s="30"/>
      <c r="D110" s="30"/>
      <c r="E110" s="30"/>
      <c r="F110" s="34" t="s">
        <v>167</v>
      </c>
      <c r="G110" s="34" t="s">
        <v>167</v>
      </c>
      <c r="H110" s="34"/>
      <c r="I110" s="28"/>
    </row>
    <row r="111" spans="1:9" ht="12.95" customHeight="1">
      <c r="A111" s="5"/>
      <c r="B111" s="14"/>
      <c r="C111" s="31"/>
      <c r="D111" s="31"/>
      <c r="E111" s="31"/>
      <c r="F111" s="32"/>
      <c r="G111" s="32"/>
      <c r="H111" s="32"/>
      <c r="I111" s="17"/>
    </row>
    <row r="112" spans="1:9" ht="12.95" customHeight="1">
      <c r="A112" s="5"/>
      <c r="B112" s="29" t="s">
        <v>168</v>
      </c>
      <c r="C112" s="35"/>
      <c r="D112" s="35"/>
      <c r="E112" s="35"/>
      <c r="F112" s="36" t="s">
        <v>167</v>
      </c>
      <c r="G112" s="36" t="s">
        <v>167</v>
      </c>
      <c r="H112" s="36"/>
      <c r="I112" s="28"/>
    </row>
    <row r="113" spans="1:9" ht="12.95" customHeight="1">
      <c r="A113" s="5"/>
      <c r="B113" s="29" t="s">
        <v>169</v>
      </c>
      <c r="C113" s="2"/>
      <c r="D113" s="2"/>
      <c r="E113" s="2"/>
      <c r="F113" s="27" t="s">
        <v>167</v>
      </c>
      <c r="G113" s="27" t="s">
        <v>167</v>
      </c>
      <c r="H113" s="27"/>
      <c r="I113" s="28"/>
    </row>
    <row r="114" spans="1:9" ht="12.95" customHeight="1">
      <c r="A114" s="5"/>
      <c r="B114" s="14"/>
      <c r="C114" s="31"/>
      <c r="D114" s="31"/>
      <c r="E114" s="31"/>
      <c r="F114" s="32"/>
      <c r="G114" s="32"/>
      <c r="H114" s="32"/>
      <c r="I114" s="17"/>
    </row>
    <row r="115" spans="1:9" ht="12.95" customHeight="1">
      <c r="A115" s="5"/>
      <c r="B115" s="29" t="s">
        <v>416</v>
      </c>
      <c r="C115" s="2"/>
      <c r="D115" s="2"/>
      <c r="E115" s="2"/>
      <c r="F115" s="27" t="s">
        <v>167</v>
      </c>
      <c r="G115" s="27" t="s">
        <v>167</v>
      </c>
      <c r="H115" s="27"/>
      <c r="I115" s="28"/>
    </row>
    <row r="116" spans="1:9" ht="12.95" customHeight="1">
      <c r="A116" s="5"/>
      <c r="B116" s="14"/>
      <c r="C116" s="31"/>
      <c r="D116" s="31"/>
      <c r="E116" s="31"/>
      <c r="F116" s="32"/>
      <c r="G116" s="32"/>
      <c r="H116" s="32"/>
      <c r="I116" s="17"/>
    </row>
    <row r="117" spans="1:9" ht="12.95" customHeight="1">
      <c r="A117" s="5"/>
      <c r="B117" s="29" t="s">
        <v>417</v>
      </c>
      <c r="C117" s="2"/>
      <c r="D117" s="2"/>
      <c r="E117" s="2"/>
      <c r="F117" s="27" t="s">
        <v>167</v>
      </c>
      <c r="G117" s="27" t="s">
        <v>167</v>
      </c>
      <c r="H117" s="27"/>
      <c r="I117" s="28"/>
    </row>
    <row r="118" spans="1:9" ht="12.95" customHeight="1">
      <c r="A118" s="5"/>
      <c r="B118" s="14"/>
      <c r="C118" s="31"/>
      <c r="D118" s="31"/>
      <c r="E118" s="31"/>
      <c r="F118" s="32"/>
      <c r="G118" s="32"/>
      <c r="H118" s="32"/>
      <c r="I118" s="17"/>
    </row>
    <row r="119" spans="1:9" ht="12.95" customHeight="1">
      <c r="A119" s="5"/>
      <c r="B119" s="29" t="s">
        <v>418</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419</v>
      </c>
      <c r="C121" s="2"/>
      <c r="D121" s="2"/>
      <c r="E121" s="2"/>
      <c r="F121" s="27" t="s">
        <v>167</v>
      </c>
      <c r="G121" s="27" t="s">
        <v>167</v>
      </c>
      <c r="H121" s="27"/>
      <c r="I121" s="28"/>
    </row>
    <row r="122" spans="1:9" ht="12.95" customHeight="1">
      <c r="A122" s="5"/>
      <c r="B122" s="14"/>
      <c r="C122" s="31"/>
      <c r="D122" s="31"/>
      <c r="E122" s="31"/>
      <c r="F122" s="32"/>
      <c r="G122" s="32"/>
      <c r="H122" s="32"/>
      <c r="I122" s="17"/>
    </row>
    <row r="123" spans="1:9" ht="12.95" customHeight="1">
      <c r="A123" s="5"/>
      <c r="B123" s="29" t="s">
        <v>168</v>
      </c>
      <c r="C123" s="30"/>
      <c r="D123" s="30"/>
      <c r="E123" s="30"/>
      <c r="F123" s="34" t="s">
        <v>167</v>
      </c>
      <c r="G123" s="34" t="s">
        <v>167</v>
      </c>
      <c r="H123" s="34"/>
      <c r="I123" s="28"/>
    </row>
    <row r="124" spans="1:9" ht="12.95" customHeight="1">
      <c r="A124" s="5"/>
      <c r="B124" s="29" t="s">
        <v>175</v>
      </c>
      <c r="C124" s="2"/>
      <c r="D124" s="2"/>
      <c r="E124" s="2"/>
      <c r="F124" s="27" t="s">
        <v>167</v>
      </c>
      <c r="G124" s="27" t="s">
        <v>167</v>
      </c>
      <c r="H124" s="27"/>
      <c r="I124" s="28"/>
    </row>
    <row r="125" spans="1:9" ht="12.95" customHeight="1">
      <c r="A125" s="5"/>
      <c r="B125" s="14"/>
      <c r="C125" s="31"/>
      <c r="D125" s="31"/>
      <c r="E125" s="31"/>
      <c r="F125" s="32"/>
      <c r="G125" s="32"/>
      <c r="H125" s="32"/>
      <c r="I125" s="17"/>
    </row>
    <row r="126" spans="1:9" ht="12.95" customHeight="1">
      <c r="A126" s="5"/>
      <c r="B126" s="29" t="s">
        <v>168</v>
      </c>
      <c r="C126" s="30"/>
      <c r="D126" s="30"/>
      <c r="E126" s="30"/>
      <c r="F126" s="34" t="s">
        <v>167</v>
      </c>
      <c r="G126" s="34" t="s">
        <v>167</v>
      </c>
      <c r="H126" s="34"/>
      <c r="I126" s="28"/>
    </row>
    <row r="127" spans="1:9" ht="12.95" customHeight="1">
      <c r="A127" s="5"/>
      <c r="B127" s="29" t="s">
        <v>192</v>
      </c>
      <c r="C127" s="37"/>
      <c r="D127" s="2"/>
      <c r="E127" s="30"/>
      <c r="F127" s="38">
        <v>280.57</v>
      </c>
      <c r="G127" s="26">
        <v>8.0999999999999996E-3</v>
      </c>
      <c r="H127" s="27"/>
      <c r="I127" s="28"/>
    </row>
    <row r="128" spans="1:9" ht="12.95" customHeight="1" thickBot="1">
      <c r="A128" s="5"/>
      <c r="B128" s="39" t="s">
        <v>193</v>
      </c>
      <c r="C128" s="40"/>
      <c r="D128" s="40"/>
      <c r="E128" s="40"/>
      <c r="F128" s="41">
        <v>35889.93</v>
      </c>
      <c r="G128" s="42">
        <v>1</v>
      </c>
      <c r="H128" s="43"/>
      <c r="I128" s="44"/>
    </row>
    <row r="129" spans="1:9" ht="12.95" customHeight="1">
      <c r="A129" s="5"/>
      <c r="B129" s="344"/>
      <c r="C129" s="344"/>
      <c r="D129" s="344"/>
      <c r="E129" s="344"/>
      <c r="F129" s="344"/>
      <c r="G129" s="344"/>
      <c r="H129" s="344"/>
      <c r="I129" s="344"/>
    </row>
    <row r="130" spans="1:9" ht="12.95" customHeight="1">
      <c r="A130" s="5"/>
      <c r="B130" s="4"/>
      <c r="C130" s="345"/>
      <c r="D130" s="345"/>
      <c r="E130" s="345"/>
      <c r="F130" s="5"/>
      <c r="G130" s="5"/>
      <c r="H130" s="5"/>
      <c r="I130" s="5"/>
    </row>
    <row r="131" spans="1:9" ht="12.95" customHeight="1">
      <c r="A131" s="5"/>
      <c r="B131" s="4"/>
      <c r="C131" s="345"/>
      <c r="D131" s="345"/>
      <c r="E131" s="345"/>
      <c r="F131" s="5"/>
      <c r="G131" s="5"/>
      <c r="H131" s="5"/>
      <c r="I131" s="5"/>
    </row>
    <row r="132" spans="1:9" ht="12.95" customHeight="1">
      <c r="A132" s="5"/>
      <c r="B132" s="346"/>
      <c r="C132" s="346"/>
      <c r="D132" s="346"/>
      <c r="E132" s="346"/>
      <c r="F132" s="346"/>
      <c r="G132" s="346"/>
      <c r="H132" s="346"/>
      <c r="I132" s="346"/>
    </row>
    <row r="133" spans="1:9" ht="12.95" customHeight="1">
      <c r="A133" s="5"/>
      <c r="B133" s="346" t="s">
        <v>199</v>
      </c>
      <c r="C133" s="346"/>
      <c r="D133" s="346"/>
      <c r="E133" s="346"/>
      <c r="F133" s="346"/>
      <c r="G133" s="346"/>
      <c r="H133" s="346"/>
      <c r="I133" s="346"/>
    </row>
    <row r="134" spans="1:9" ht="12.95" customHeight="1">
      <c r="A134" s="5"/>
      <c r="B134" s="344" t="s">
        <v>200</v>
      </c>
      <c r="C134" s="344"/>
      <c r="D134" s="344"/>
      <c r="E134" s="344"/>
      <c r="F134" s="344"/>
      <c r="G134" s="344"/>
      <c r="H134" s="344"/>
      <c r="I134" s="344"/>
    </row>
    <row r="135" spans="1:9" ht="12.95" customHeight="1">
      <c r="A135" s="5"/>
      <c r="B135" s="344" t="s">
        <v>201</v>
      </c>
      <c r="C135" s="344"/>
      <c r="D135" s="344"/>
      <c r="E135" s="344"/>
      <c r="F135" s="344"/>
      <c r="G135" s="344"/>
      <c r="H135" s="344"/>
      <c r="I135" s="344"/>
    </row>
    <row r="136" spans="1:9" ht="12.95" customHeight="1">
      <c r="A136" s="5"/>
      <c r="B136" s="344" t="s">
        <v>202</v>
      </c>
      <c r="C136" s="344"/>
      <c r="D136" s="344"/>
      <c r="E136" s="344"/>
      <c r="F136" s="344"/>
      <c r="G136" s="344"/>
      <c r="H136" s="344"/>
      <c r="I136" s="344"/>
    </row>
    <row r="137" spans="1:9" ht="12.95" customHeight="1">
      <c r="A137" s="5"/>
      <c r="B137" s="344" t="s">
        <v>203</v>
      </c>
      <c r="C137" s="344"/>
      <c r="D137" s="344"/>
      <c r="E137" s="344"/>
      <c r="F137" s="344"/>
      <c r="G137" s="344"/>
      <c r="H137" s="344"/>
      <c r="I137" s="344"/>
    </row>
    <row r="138" spans="1:9" ht="12.95" customHeight="1">
      <c r="A138" s="5"/>
      <c r="B138" s="344" t="s">
        <v>204</v>
      </c>
      <c r="C138" s="344"/>
      <c r="D138" s="344"/>
      <c r="E138" s="344"/>
      <c r="F138" s="344"/>
      <c r="G138" s="344"/>
      <c r="H138" s="344"/>
      <c r="I138" s="344"/>
    </row>
    <row r="139" spans="1:9" ht="12.95" customHeight="1">
      <c r="A139" s="5"/>
      <c r="B139" s="344" t="s">
        <v>205</v>
      </c>
      <c r="C139" s="344"/>
      <c r="D139" s="344"/>
      <c r="E139" s="344"/>
      <c r="F139" s="344"/>
      <c r="G139" s="344"/>
      <c r="H139" s="344"/>
      <c r="I139" s="344"/>
    </row>
    <row r="140" spans="1:9" ht="15.75" thickBot="1"/>
    <row r="141" spans="1:9">
      <c r="B141" s="51" t="s">
        <v>206</v>
      </c>
      <c r="C141" s="52"/>
      <c r="D141" s="52"/>
      <c r="E141" s="52"/>
      <c r="F141" s="53"/>
      <c r="G141" s="54"/>
      <c r="H141" s="54"/>
      <c r="I141" s="55"/>
    </row>
    <row r="142" spans="1:9" ht="15.75" thickBot="1">
      <c r="B142" s="56" t="s">
        <v>207</v>
      </c>
      <c r="C142" s="57"/>
      <c r="D142" s="57"/>
      <c r="E142" s="58"/>
      <c r="F142" s="58"/>
      <c r="G142" s="57"/>
      <c r="H142" s="57"/>
      <c r="I142" s="59"/>
    </row>
    <row r="143" spans="1:9" ht="24">
      <c r="B143" s="342" t="s">
        <v>208</v>
      </c>
      <c r="C143" s="342" t="s">
        <v>209</v>
      </c>
      <c r="D143" s="60" t="s">
        <v>210</v>
      </c>
      <c r="E143" s="60" t="s">
        <v>210</v>
      </c>
      <c r="F143" s="60" t="s">
        <v>211</v>
      </c>
      <c r="G143" s="57"/>
      <c r="H143" s="57"/>
      <c r="I143" s="59"/>
    </row>
    <row r="144" spans="1:9" ht="15.75" thickBot="1">
      <c r="B144" s="343"/>
      <c r="C144" s="343"/>
      <c r="D144" s="61" t="s">
        <v>212</v>
      </c>
      <c r="E144" s="61" t="s">
        <v>213</v>
      </c>
      <c r="F144" s="61" t="s">
        <v>212</v>
      </c>
      <c r="G144" s="57"/>
      <c r="H144" s="57"/>
      <c r="I144" s="59"/>
    </row>
    <row r="145" spans="2:9" ht="15.75" thickBot="1">
      <c r="B145" s="62" t="s">
        <v>167</v>
      </c>
      <c r="C145" s="62" t="s">
        <v>167</v>
      </c>
      <c r="D145" s="62" t="s">
        <v>167</v>
      </c>
      <c r="E145" s="62" t="s">
        <v>167</v>
      </c>
      <c r="F145" s="62" t="s">
        <v>167</v>
      </c>
      <c r="G145" s="57"/>
      <c r="H145" s="57"/>
      <c r="I145" s="59"/>
    </row>
    <row r="146" spans="2:9">
      <c r="B146" s="56"/>
      <c r="C146" s="57"/>
      <c r="D146" s="58"/>
      <c r="E146" s="58"/>
      <c r="F146" s="57"/>
      <c r="G146" s="57"/>
      <c r="H146" s="57"/>
      <c r="I146" s="59"/>
    </row>
    <row r="147" spans="2:9" ht="15.75" thickBot="1">
      <c r="B147" s="56" t="s">
        <v>214</v>
      </c>
      <c r="C147" s="57"/>
      <c r="D147" s="58"/>
      <c r="E147" s="58"/>
      <c r="F147" s="57"/>
      <c r="G147" s="57"/>
      <c r="H147" s="57"/>
      <c r="I147" s="59"/>
    </row>
    <row r="148" spans="2:9">
      <c r="B148" s="63" t="s">
        <v>215</v>
      </c>
      <c r="C148" s="64"/>
      <c r="D148" s="65">
        <v>15.9993</v>
      </c>
      <c r="E148" s="66"/>
      <c r="F148" s="57"/>
      <c r="G148" s="57"/>
      <c r="H148" s="57"/>
      <c r="I148" s="59"/>
    </row>
    <row r="149" spans="2:9">
      <c r="B149" s="67" t="s">
        <v>216</v>
      </c>
      <c r="C149" s="68"/>
      <c r="D149" s="69">
        <v>16.993200000000002</v>
      </c>
      <c r="E149" s="66"/>
      <c r="F149" s="57"/>
      <c r="G149" s="57"/>
      <c r="H149" s="57"/>
      <c r="I149" s="59"/>
    </row>
    <row r="150" spans="2:9">
      <c r="B150" s="67" t="s">
        <v>217</v>
      </c>
      <c r="C150" s="68"/>
      <c r="D150" s="69">
        <v>17.775400000000001</v>
      </c>
      <c r="E150" s="66"/>
      <c r="F150" s="57"/>
      <c r="G150" s="57"/>
      <c r="H150" s="57"/>
      <c r="I150" s="59"/>
    </row>
    <row r="151" spans="2:9" ht="15.75" thickBot="1">
      <c r="B151" s="70" t="s">
        <v>218</v>
      </c>
      <c r="C151" s="71"/>
      <c r="D151" s="72">
        <v>18.776199999999999</v>
      </c>
      <c r="E151" s="66"/>
      <c r="F151" s="57"/>
      <c r="G151" s="57"/>
      <c r="H151" s="57"/>
      <c r="I151" s="59"/>
    </row>
    <row r="152" spans="2:9">
      <c r="B152" s="73"/>
      <c r="C152" s="74"/>
      <c r="D152" s="75"/>
      <c r="E152" s="66"/>
      <c r="F152" s="57"/>
      <c r="G152" s="57"/>
      <c r="H152" s="57"/>
      <c r="I152" s="59"/>
    </row>
    <row r="153" spans="2:9" ht="15.75" thickBot="1">
      <c r="B153" s="56" t="s">
        <v>219</v>
      </c>
      <c r="C153" s="57"/>
      <c r="D153" s="66"/>
      <c r="E153" s="66"/>
      <c r="F153" s="57"/>
      <c r="G153" s="57"/>
      <c r="H153" s="57"/>
      <c r="I153" s="59"/>
    </row>
    <row r="154" spans="2:9">
      <c r="B154" s="63" t="s">
        <v>215</v>
      </c>
      <c r="C154" s="64"/>
      <c r="D154" s="65">
        <v>15.9909</v>
      </c>
      <c r="E154" s="66"/>
      <c r="F154" s="57"/>
      <c r="G154" s="57"/>
      <c r="H154" s="57"/>
      <c r="I154" s="59"/>
    </row>
    <row r="155" spans="2:9">
      <c r="B155" s="67" t="s">
        <v>216</v>
      </c>
      <c r="C155" s="68"/>
      <c r="D155" s="69">
        <v>16.984300000000001</v>
      </c>
      <c r="E155" s="66"/>
      <c r="F155" s="57"/>
      <c r="G155" s="57"/>
      <c r="H155" s="57"/>
      <c r="I155" s="59"/>
    </row>
    <row r="156" spans="2:9">
      <c r="B156" s="67" t="s">
        <v>217</v>
      </c>
      <c r="C156" s="68"/>
      <c r="D156" s="69">
        <v>17.791699999999999</v>
      </c>
      <c r="E156" s="66"/>
      <c r="F156" s="57"/>
      <c r="G156" s="57"/>
      <c r="H156" s="57"/>
      <c r="I156" s="59"/>
    </row>
    <row r="157" spans="2:9" ht="15.75" thickBot="1">
      <c r="B157" s="70" t="s">
        <v>218</v>
      </c>
      <c r="C157" s="71"/>
      <c r="D157" s="72">
        <v>18.793500000000002</v>
      </c>
      <c r="E157" s="66"/>
      <c r="F157" s="57"/>
      <c r="G157" s="57"/>
      <c r="H157" s="57"/>
      <c r="I157" s="59"/>
    </row>
    <row r="158" spans="2:9">
      <c r="B158" s="76"/>
      <c r="C158" s="77"/>
      <c r="D158" s="78"/>
      <c r="E158" s="78"/>
      <c r="F158" s="66"/>
      <c r="G158" s="57"/>
      <c r="H158" s="57"/>
      <c r="I158" s="79"/>
    </row>
    <row r="159" spans="2:9">
      <c r="B159" s="56" t="s">
        <v>220</v>
      </c>
      <c r="C159" s="57"/>
      <c r="D159" s="78"/>
      <c r="E159" s="78"/>
      <c r="F159" s="58">
        <f>SUM(F131:F131)</f>
        <v>0</v>
      </c>
      <c r="G159" s="57"/>
      <c r="H159" s="57"/>
      <c r="I159" s="79"/>
    </row>
    <row r="160" spans="2:9">
      <c r="B160" s="56" t="s">
        <v>221</v>
      </c>
      <c r="C160" s="57"/>
      <c r="D160" s="78"/>
      <c r="E160" s="78"/>
      <c r="F160" s="58" t="s">
        <v>222</v>
      </c>
      <c r="G160" s="57"/>
      <c r="H160" s="57"/>
      <c r="I160" s="79"/>
    </row>
    <row r="161" spans="2:9">
      <c r="B161" s="56" t="s">
        <v>223</v>
      </c>
      <c r="C161" s="57"/>
      <c r="D161" s="78"/>
      <c r="E161" s="78"/>
      <c r="F161" s="81" t="s">
        <v>1298</v>
      </c>
      <c r="G161" s="57"/>
      <c r="H161" s="57"/>
      <c r="I161" s="79"/>
    </row>
    <row r="162" spans="2:9">
      <c r="B162" s="56" t="s">
        <v>686</v>
      </c>
      <c r="C162" s="57"/>
      <c r="D162" s="78"/>
      <c r="E162" s="78"/>
      <c r="F162" s="58"/>
      <c r="G162" s="82"/>
      <c r="H162" s="57"/>
      <c r="I162" s="79"/>
    </row>
    <row r="163" spans="2:9" ht="24.75">
      <c r="B163" s="83" t="s">
        <v>225</v>
      </c>
      <c r="C163" s="84" t="s">
        <v>226</v>
      </c>
      <c r="D163" s="84" t="s">
        <v>227</v>
      </c>
      <c r="E163" s="78"/>
      <c r="F163" s="58"/>
      <c r="G163" s="82"/>
      <c r="H163" s="57"/>
      <c r="I163" s="79"/>
    </row>
    <row r="164" spans="2:9">
      <c r="B164" s="85" t="s">
        <v>228</v>
      </c>
      <c r="C164" s="86">
        <v>0</v>
      </c>
      <c r="D164" s="86">
        <v>0</v>
      </c>
      <c r="E164" s="78"/>
      <c r="F164" s="58"/>
      <c r="G164" s="82"/>
      <c r="H164" s="57"/>
      <c r="I164" s="79"/>
    </row>
    <row r="165" spans="2:9">
      <c r="B165" s="87" t="s">
        <v>229</v>
      </c>
      <c r="C165" s="86">
        <v>0</v>
      </c>
      <c r="D165" s="86">
        <v>0</v>
      </c>
      <c r="E165" s="78"/>
      <c r="F165" s="58"/>
      <c r="G165" s="82"/>
      <c r="H165" s="57"/>
      <c r="I165" s="79"/>
    </row>
    <row r="166" spans="2:9">
      <c r="B166" s="56"/>
      <c r="C166" s="57"/>
      <c r="D166" s="78"/>
      <c r="E166" s="78"/>
      <c r="F166" s="58"/>
      <c r="G166" s="82"/>
      <c r="H166" s="57"/>
      <c r="I166" s="79"/>
    </row>
    <row r="167" spans="2:9">
      <c r="B167" s="56" t="s">
        <v>424</v>
      </c>
      <c r="C167" s="57"/>
      <c r="D167" s="78"/>
      <c r="E167" s="78"/>
      <c r="F167" s="58" t="s">
        <v>222</v>
      </c>
      <c r="G167" s="82"/>
      <c r="H167" s="57"/>
      <c r="I167" s="79"/>
    </row>
    <row r="168" spans="2:9" ht="15" customHeight="1">
      <c r="B168" s="56" t="s">
        <v>231</v>
      </c>
      <c r="C168" s="57"/>
      <c r="D168" s="78"/>
      <c r="E168" s="78"/>
      <c r="F168" s="58" t="s">
        <v>222</v>
      </c>
      <c r="G168" s="88"/>
      <c r="H168" s="89"/>
      <c r="I168" s="79"/>
    </row>
    <row r="169" spans="2:9">
      <c r="B169" s="56" t="s">
        <v>232</v>
      </c>
      <c r="C169" s="57"/>
      <c r="D169" s="78"/>
      <c r="E169" s="78"/>
      <c r="F169" s="58" t="s">
        <v>222</v>
      </c>
      <c r="G169" s="57"/>
      <c r="H169" s="57"/>
      <c r="I169" s="79"/>
    </row>
    <row r="170" spans="2:9">
      <c r="B170" s="349" t="s">
        <v>1326</v>
      </c>
      <c r="C170" s="350"/>
      <c r="D170" s="350"/>
      <c r="E170" s="78"/>
      <c r="F170" s="78"/>
      <c r="G170" s="78"/>
      <c r="H170" s="57"/>
      <c r="I170" s="79"/>
    </row>
    <row r="171" spans="2:9" ht="23.45" customHeight="1">
      <c r="B171" s="349"/>
      <c r="C171" s="350"/>
      <c r="D171" s="350"/>
      <c r="E171" s="78"/>
      <c r="F171" s="57"/>
      <c r="G171" s="57"/>
      <c r="H171" s="57"/>
      <c r="I171" s="79"/>
    </row>
    <row r="172" spans="2:9" ht="12.6" customHeight="1">
      <c r="B172" s="111"/>
      <c r="F172" s="58" t="s">
        <v>222</v>
      </c>
      <c r="I172" s="90"/>
    </row>
    <row r="173" spans="2:9">
      <c r="B173" s="111" t="s">
        <v>248</v>
      </c>
      <c r="I173" s="90"/>
    </row>
    <row r="174" spans="2:9" ht="15.75" thickBot="1">
      <c r="B174" s="112"/>
      <c r="C174" s="113"/>
      <c r="D174" s="113"/>
      <c r="E174" s="113"/>
      <c r="F174" s="113"/>
      <c r="G174" s="113"/>
      <c r="H174" s="113"/>
      <c r="I174" s="114"/>
    </row>
    <row r="177" spans="2:2" ht="75">
      <c r="B177" s="251" t="s">
        <v>1365</v>
      </c>
    </row>
    <row r="188" spans="2:2">
      <c r="B188" s="252" t="s">
        <v>1328</v>
      </c>
    </row>
    <row r="189" spans="2:2" ht="15.75">
      <c r="B189" s="253" t="s">
        <v>1346</v>
      </c>
    </row>
    <row r="190" spans="2:2" ht="15.75">
      <c r="B190" s="209" t="s">
        <v>1330</v>
      </c>
    </row>
  </sheetData>
  <mergeCells count="14">
    <mergeCell ref="B170:D171"/>
    <mergeCell ref="B135:I135"/>
    <mergeCell ref="B136:I136"/>
    <mergeCell ref="B137:I137"/>
    <mergeCell ref="B138:I138"/>
    <mergeCell ref="B139:I139"/>
    <mergeCell ref="B143:B144"/>
    <mergeCell ref="C143:C144"/>
    <mergeCell ref="B134:I134"/>
    <mergeCell ref="B129:I129"/>
    <mergeCell ref="C130:E130"/>
    <mergeCell ref="C131:E131"/>
    <mergeCell ref="B132:I132"/>
    <mergeCell ref="B133:I133"/>
  </mergeCells>
  <hyperlinks>
    <hyperlink ref="A1" location="ITIVF" display="ITIVF" xr:uid="{7808A386-C69D-4E55-9447-A98189490A81}"/>
    <hyperlink ref="B3" location="ITIValueFund" display="ITI Value Fund" xr:uid="{378369D2-FB9A-4F22-AEAE-FCC1D94AE797}"/>
  </hyperlinks>
  <pageMargins left="0" right="0" top="0" bottom="0" header="0" footer="0"/>
  <pageSetup orientation="landscape"/>
  <headerFooter>
    <oddFooter xml:space="preserve">&amp;C_x000D_&amp;1#&amp;"Aptos"&amp;10&amp;K000000  For internal use only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4513-92D7-4C6B-9D90-DCAA98CC5098}">
  <sheetPr codeName="Sheet2">
    <outlinePr summaryBelow="0"/>
  </sheetPr>
  <dimension ref="A1:I252"/>
  <sheetViews>
    <sheetView zoomScale="90" zoomScaleNormal="90" workbookViewId="0"/>
  </sheetViews>
  <sheetFormatPr defaultRowHeight="15"/>
  <cols>
    <col min="1" max="1" width="14.28515625" customWidth="1"/>
    <col min="2" max="2" width="69.28515625" customWidth="1"/>
    <col min="3" max="3" width="45.42578125" bestFit="1" customWidth="1"/>
    <col min="4" max="4" width="33.28515625" customWidth="1"/>
    <col min="5" max="5" width="16.7109375" customWidth="1"/>
    <col min="6" max="7" width="25" customWidth="1"/>
    <col min="8" max="8" width="16.7109375" customWidth="1"/>
    <col min="9" max="9" width="10.7109375" customWidth="1"/>
    <col min="257" max="257" width="14.28515625" customWidth="1"/>
    <col min="258" max="258" width="69.28515625" customWidth="1"/>
    <col min="259" max="259" width="45.42578125" bestFit="1" customWidth="1"/>
    <col min="260" max="260" width="33.28515625" customWidth="1"/>
    <col min="261" max="261" width="16.7109375" customWidth="1"/>
    <col min="262" max="263" width="25" customWidth="1"/>
    <col min="264" max="264" width="16.7109375" customWidth="1"/>
    <col min="265" max="265" width="10.7109375" customWidth="1"/>
    <col min="513" max="513" width="14.28515625" customWidth="1"/>
    <col min="514" max="514" width="69.28515625" customWidth="1"/>
    <col min="515" max="515" width="45.42578125" bestFit="1" customWidth="1"/>
    <col min="516" max="516" width="33.28515625" customWidth="1"/>
    <col min="517" max="517" width="16.7109375" customWidth="1"/>
    <col min="518" max="519" width="25" customWidth="1"/>
    <col min="520" max="520" width="16.7109375" customWidth="1"/>
    <col min="521" max="521" width="10.7109375" customWidth="1"/>
    <col min="769" max="769" width="14.28515625" customWidth="1"/>
    <col min="770" max="770" width="69.28515625" customWidth="1"/>
    <col min="771" max="771" width="45.42578125" bestFit="1" customWidth="1"/>
    <col min="772" max="772" width="33.28515625" customWidth="1"/>
    <col min="773" max="773" width="16.7109375" customWidth="1"/>
    <col min="774" max="775" width="25" customWidth="1"/>
    <col min="776" max="776" width="16.7109375" customWidth="1"/>
    <col min="777" max="777" width="10.7109375" customWidth="1"/>
    <col min="1025" max="1025" width="14.28515625" customWidth="1"/>
    <col min="1026" max="1026" width="69.28515625" customWidth="1"/>
    <col min="1027" max="1027" width="45.4257812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14.28515625" customWidth="1"/>
    <col min="1282" max="1282" width="69.28515625" customWidth="1"/>
    <col min="1283" max="1283" width="45.4257812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14.28515625" customWidth="1"/>
    <col min="1538" max="1538" width="69.28515625" customWidth="1"/>
    <col min="1539" max="1539" width="45.4257812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14.28515625" customWidth="1"/>
    <col min="1794" max="1794" width="69.28515625" customWidth="1"/>
    <col min="1795" max="1795" width="45.4257812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14.28515625" customWidth="1"/>
    <col min="2050" max="2050" width="69.28515625" customWidth="1"/>
    <col min="2051" max="2051" width="45.4257812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14.28515625" customWidth="1"/>
    <col min="2306" max="2306" width="69.28515625" customWidth="1"/>
    <col min="2307" max="2307" width="45.4257812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14.28515625" customWidth="1"/>
    <col min="2562" max="2562" width="69.28515625" customWidth="1"/>
    <col min="2563" max="2563" width="45.4257812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14.28515625" customWidth="1"/>
    <col min="2818" max="2818" width="69.28515625" customWidth="1"/>
    <col min="2819" max="2819" width="45.4257812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14.28515625" customWidth="1"/>
    <col min="3074" max="3074" width="69.28515625" customWidth="1"/>
    <col min="3075" max="3075" width="45.4257812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14.28515625" customWidth="1"/>
    <col min="3330" max="3330" width="69.28515625" customWidth="1"/>
    <col min="3331" max="3331" width="45.4257812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14.28515625" customWidth="1"/>
    <col min="3586" max="3586" width="69.28515625" customWidth="1"/>
    <col min="3587" max="3587" width="45.4257812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14.28515625" customWidth="1"/>
    <col min="3842" max="3842" width="69.28515625" customWidth="1"/>
    <col min="3843" max="3843" width="45.4257812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14.28515625" customWidth="1"/>
    <col min="4098" max="4098" width="69.28515625" customWidth="1"/>
    <col min="4099" max="4099" width="45.4257812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14.28515625" customWidth="1"/>
    <col min="4354" max="4354" width="69.28515625" customWidth="1"/>
    <col min="4355" max="4355" width="45.4257812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14.28515625" customWidth="1"/>
    <col min="4610" max="4610" width="69.28515625" customWidth="1"/>
    <col min="4611" max="4611" width="45.4257812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14.28515625" customWidth="1"/>
    <col min="4866" max="4866" width="69.28515625" customWidth="1"/>
    <col min="4867" max="4867" width="45.4257812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14.28515625" customWidth="1"/>
    <col min="5122" max="5122" width="69.28515625" customWidth="1"/>
    <col min="5123" max="5123" width="45.4257812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14.28515625" customWidth="1"/>
    <col min="5378" max="5378" width="69.28515625" customWidth="1"/>
    <col min="5379" max="5379" width="45.4257812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14.28515625" customWidth="1"/>
    <col min="5634" max="5634" width="69.28515625" customWidth="1"/>
    <col min="5635" max="5635" width="45.4257812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14.28515625" customWidth="1"/>
    <col min="5890" max="5890" width="69.28515625" customWidth="1"/>
    <col min="5891" max="5891" width="45.4257812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14.28515625" customWidth="1"/>
    <col min="6146" max="6146" width="69.28515625" customWidth="1"/>
    <col min="6147" max="6147" width="45.4257812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14.28515625" customWidth="1"/>
    <col min="6402" max="6402" width="69.28515625" customWidth="1"/>
    <col min="6403" max="6403" width="45.4257812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14.28515625" customWidth="1"/>
    <col min="6658" max="6658" width="69.28515625" customWidth="1"/>
    <col min="6659" max="6659" width="45.4257812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14.28515625" customWidth="1"/>
    <col min="6914" max="6914" width="69.28515625" customWidth="1"/>
    <col min="6915" max="6915" width="45.4257812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14.28515625" customWidth="1"/>
    <col min="7170" max="7170" width="69.28515625" customWidth="1"/>
    <col min="7171" max="7171" width="45.4257812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14.28515625" customWidth="1"/>
    <col min="7426" max="7426" width="69.28515625" customWidth="1"/>
    <col min="7427" max="7427" width="45.4257812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14.28515625" customWidth="1"/>
    <col min="7682" max="7682" width="69.28515625" customWidth="1"/>
    <col min="7683" max="7683" width="45.4257812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14.28515625" customWidth="1"/>
    <col min="7938" max="7938" width="69.28515625" customWidth="1"/>
    <col min="7939" max="7939" width="45.4257812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14.28515625" customWidth="1"/>
    <col min="8194" max="8194" width="69.28515625" customWidth="1"/>
    <col min="8195" max="8195" width="45.4257812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14.28515625" customWidth="1"/>
    <col min="8450" max="8450" width="69.28515625" customWidth="1"/>
    <col min="8451" max="8451" width="45.4257812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14.28515625" customWidth="1"/>
    <col min="8706" max="8706" width="69.28515625" customWidth="1"/>
    <col min="8707" max="8707" width="45.4257812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14.28515625" customWidth="1"/>
    <col min="8962" max="8962" width="69.28515625" customWidth="1"/>
    <col min="8963" max="8963" width="45.4257812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14.28515625" customWidth="1"/>
    <col min="9218" max="9218" width="69.28515625" customWidth="1"/>
    <col min="9219" max="9219" width="45.4257812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14.28515625" customWidth="1"/>
    <col min="9474" max="9474" width="69.28515625" customWidth="1"/>
    <col min="9475" max="9475" width="45.4257812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14.28515625" customWidth="1"/>
    <col min="9730" max="9730" width="69.28515625" customWidth="1"/>
    <col min="9731" max="9731" width="45.4257812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14.28515625" customWidth="1"/>
    <col min="9986" max="9986" width="69.28515625" customWidth="1"/>
    <col min="9987" max="9987" width="45.4257812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14.28515625" customWidth="1"/>
    <col min="10242" max="10242" width="69.28515625" customWidth="1"/>
    <col min="10243" max="10243" width="45.4257812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14.28515625" customWidth="1"/>
    <col min="10498" max="10498" width="69.28515625" customWidth="1"/>
    <col min="10499" max="10499" width="45.4257812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14.28515625" customWidth="1"/>
    <col min="10754" max="10754" width="69.28515625" customWidth="1"/>
    <col min="10755" max="10755" width="45.4257812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14.28515625" customWidth="1"/>
    <col min="11010" max="11010" width="69.28515625" customWidth="1"/>
    <col min="11011" max="11011" width="45.4257812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14.28515625" customWidth="1"/>
    <col min="11266" max="11266" width="69.28515625" customWidth="1"/>
    <col min="11267" max="11267" width="45.4257812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14.28515625" customWidth="1"/>
    <col min="11522" max="11522" width="69.28515625" customWidth="1"/>
    <col min="11523" max="11523" width="45.4257812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14.28515625" customWidth="1"/>
    <col min="11778" max="11778" width="69.28515625" customWidth="1"/>
    <col min="11779" max="11779" width="45.4257812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14.28515625" customWidth="1"/>
    <col min="12034" max="12034" width="69.28515625" customWidth="1"/>
    <col min="12035" max="12035" width="45.4257812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14.28515625" customWidth="1"/>
    <col min="12290" max="12290" width="69.28515625" customWidth="1"/>
    <col min="12291" max="12291" width="45.4257812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14.28515625" customWidth="1"/>
    <col min="12546" max="12546" width="69.28515625" customWidth="1"/>
    <col min="12547" max="12547" width="45.4257812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14.28515625" customWidth="1"/>
    <col min="12802" max="12802" width="69.28515625" customWidth="1"/>
    <col min="12803" max="12803" width="45.4257812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14.28515625" customWidth="1"/>
    <col min="13058" max="13058" width="69.28515625" customWidth="1"/>
    <col min="13059" max="13059" width="45.4257812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14.28515625" customWidth="1"/>
    <col min="13314" max="13314" width="69.28515625" customWidth="1"/>
    <col min="13315" max="13315" width="45.4257812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14.28515625" customWidth="1"/>
    <col min="13570" max="13570" width="69.28515625" customWidth="1"/>
    <col min="13571" max="13571" width="45.4257812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14.28515625" customWidth="1"/>
    <col min="13826" max="13826" width="69.28515625" customWidth="1"/>
    <col min="13827" max="13827" width="45.4257812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14.28515625" customWidth="1"/>
    <col min="14082" max="14082" width="69.28515625" customWidth="1"/>
    <col min="14083" max="14083" width="45.4257812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14.28515625" customWidth="1"/>
    <col min="14338" max="14338" width="69.28515625" customWidth="1"/>
    <col min="14339" max="14339" width="45.4257812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14.28515625" customWidth="1"/>
    <col min="14594" max="14594" width="69.28515625" customWidth="1"/>
    <col min="14595" max="14595" width="45.4257812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14.28515625" customWidth="1"/>
    <col min="14850" max="14850" width="69.28515625" customWidth="1"/>
    <col min="14851" max="14851" width="45.4257812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14.28515625" customWidth="1"/>
    <col min="15106" max="15106" width="69.28515625" customWidth="1"/>
    <col min="15107" max="15107" width="45.4257812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14.28515625" customWidth="1"/>
    <col min="15362" max="15362" width="69.28515625" customWidth="1"/>
    <col min="15363" max="15363" width="45.4257812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14.28515625" customWidth="1"/>
    <col min="15618" max="15618" width="69.28515625" customWidth="1"/>
    <col min="15619" max="15619" width="45.4257812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14.28515625" customWidth="1"/>
    <col min="15874" max="15874" width="69.28515625" customWidth="1"/>
    <col min="15875" max="15875" width="45.4257812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14.28515625" customWidth="1"/>
    <col min="16130" max="16130" width="69.28515625" customWidth="1"/>
    <col min="16131" max="16131" width="45.4257812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3</v>
      </c>
      <c r="B1" s="4"/>
      <c r="C1" s="5"/>
      <c r="D1" s="5"/>
      <c r="E1" s="5"/>
      <c r="F1" s="5"/>
      <c r="G1" s="5"/>
      <c r="H1" s="5"/>
      <c r="I1" s="5"/>
    </row>
    <row r="2" spans="1:9" ht="26.1" customHeight="1">
      <c r="A2" s="5"/>
      <c r="B2" s="6" t="s">
        <v>40</v>
      </c>
      <c r="C2" s="5"/>
      <c r="D2" s="5"/>
      <c r="E2" s="5"/>
      <c r="F2" s="5"/>
      <c r="G2" s="5"/>
      <c r="H2" s="5"/>
      <c r="I2" s="5"/>
    </row>
    <row r="3" spans="1:9" ht="12.95" customHeight="1">
      <c r="A3" s="5"/>
      <c r="B3" s="4" t="s">
        <v>4</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53</v>
      </c>
      <c r="B9" s="19" t="s">
        <v>54</v>
      </c>
      <c r="C9" s="15" t="s">
        <v>55</v>
      </c>
      <c r="D9" s="15" t="s">
        <v>56</v>
      </c>
      <c r="E9" s="20">
        <v>34075</v>
      </c>
      <c r="F9" s="21">
        <v>457.63</v>
      </c>
      <c r="G9" s="22">
        <v>6.4399999999999999E-2</v>
      </c>
      <c r="H9" s="23"/>
      <c r="I9" s="24"/>
    </row>
    <row r="10" spans="1:9" ht="12.95" customHeight="1">
      <c r="A10" s="18" t="s">
        <v>57</v>
      </c>
      <c r="B10" s="19" t="s">
        <v>58</v>
      </c>
      <c r="C10" s="15" t="s">
        <v>59</v>
      </c>
      <c r="D10" s="15" t="s">
        <v>60</v>
      </c>
      <c r="E10" s="20">
        <v>52000</v>
      </c>
      <c r="F10" s="21">
        <v>389.04</v>
      </c>
      <c r="G10" s="22">
        <v>5.4699999999999999E-2</v>
      </c>
      <c r="H10" s="23"/>
      <c r="I10" s="24"/>
    </row>
    <row r="11" spans="1:9" ht="12.95" customHeight="1">
      <c r="A11" s="18" t="s">
        <v>61</v>
      </c>
      <c r="B11" s="19" t="s">
        <v>62</v>
      </c>
      <c r="C11" s="15" t="s">
        <v>63</v>
      </c>
      <c r="D11" s="15" t="s">
        <v>64</v>
      </c>
      <c r="E11" s="20">
        <v>88400</v>
      </c>
      <c r="F11" s="21">
        <v>375.13</v>
      </c>
      <c r="G11" s="22">
        <v>5.28E-2</v>
      </c>
      <c r="H11" s="23"/>
      <c r="I11" s="24"/>
    </row>
    <row r="12" spans="1:9" ht="12.95" customHeight="1">
      <c r="A12" s="18" t="s">
        <v>65</v>
      </c>
      <c r="B12" s="19" t="s">
        <v>66</v>
      </c>
      <c r="C12" s="15" t="s">
        <v>67</v>
      </c>
      <c r="D12" s="15" t="s">
        <v>68</v>
      </c>
      <c r="E12" s="20">
        <v>6200</v>
      </c>
      <c r="F12" s="21">
        <v>342.18</v>
      </c>
      <c r="G12" s="22">
        <v>4.8099999999999997E-2</v>
      </c>
      <c r="H12" s="23"/>
      <c r="I12" s="24"/>
    </row>
    <row r="13" spans="1:9" ht="12.95" customHeight="1">
      <c r="A13" s="18" t="s">
        <v>69</v>
      </c>
      <c r="B13" s="19" t="s">
        <v>70</v>
      </c>
      <c r="C13" s="15" t="s">
        <v>71</v>
      </c>
      <c r="D13" s="15" t="s">
        <v>64</v>
      </c>
      <c r="E13" s="20">
        <v>29700</v>
      </c>
      <c r="F13" s="21">
        <v>310.87</v>
      </c>
      <c r="G13" s="22">
        <v>4.3700000000000003E-2</v>
      </c>
      <c r="H13" s="23"/>
      <c r="I13" s="24"/>
    </row>
    <row r="14" spans="1:9" ht="12.95" customHeight="1">
      <c r="A14" s="18" t="s">
        <v>72</v>
      </c>
      <c r="B14" s="19" t="s">
        <v>73</v>
      </c>
      <c r="C14" s="15" t="s">
        <v>74</v>
      </c>
      <c r="D14" s="15" t="s">
        <v>60</v>
      </c>
      <c r="E14" s="20">
        <v>73025</v>
      </c>
      <c r="F14" s="21">
        <v>274.20999999999998</v>
      </c>
      <c r="G14" s="22">
        <v>3.8600000000000002E-2</v>
      </c>
      <c r="H14" s="23"/>
      <c r="I14" s="24"/>
    </row>
    <row r="15" spans="1:9" ht="12.95" customHeight="1">
      <c r="A15" s="18" t="s">
        <v>75</v>
      </c>
      <c r="B15" s="19" t="s">
        <v>76</v>
      </c>
      <c r="C15" s="15" t="s">
        <v>77</v>
      </c>
      <c r="D15" s="15" t="s">
        <v>78</v>
      </c>
      <c r="E15" s="20">
        <v>11875</v>
      </c>
      <c r="F15" s="21">
        <v>234.18</v>
      </c>
      <c r="G15" s="22">
        <v>3.2899999999999999E-2</v>
      </c>
      <c r="H15" s="23"/>
      <c r="I15" s="24"/>
    </row>
    <row r="16" spans="1:9" ht="12.95" customHeight="1">
      <c r="A16" s="18" t="s">
        <v>79</v>
      </c>
      <c r="B16" s="19" t="s">
        <v>80</v>
      </c>
      <c r="C16" s="15" t="s">
        <v>81</v>
      </c>
      <c r="D16" s="15" t="s">
        <v>82</v>
      </c>
      <c r="E16" s="20">
        <v>12825</v>
      </c>
      <c r="F16" s="21">
        <v>217.58</v>
      </c>
      <c r="G16" s="22">
        <v>3.0599999999999999E-2</v>
      </c>
      <c r="H16" s="23"/>
      <c r="I16" s="24"/>
    </row>
    <row r="17" spans="1:9" ht="12.95" customHeight="1">
      <c r="A17" s="18" t="s">
        <v>83</v>
      </c>
      <c r="B17" s="19" t="s">
        <v>84</v>
      </c>
      <c r="C17" s="15" t="s">
        <v>85</v>
      </c>
      <c r="D17" s="15" t="s">
        <v>86</v>
      </c>
      <c r="E17" s="20">
        <v>45900</v>
      </c>
      <c r="F17" s="21">
        <v>203.02</v>
      </c>
      <c r="G17" s="22">
        <v>2.86E-2</v>
      </c>
      <c r="H17" s="23"/>
      <c r="I17" s="24"/>
    </row>
    <row r="18" spans="1:9" ht="12.95" customHeight="1">
      <c r="A18" s="18" t="s">
        <v>87</v>
      </c>
      <c r="B18" s="19" t="s">
        <v>88</v>
      </c>
      <c r="C18" s="15" t="s">
        <v>89</v>
      </c>
      <c r="D18" s="15" t="s">
        <v>90</v>
      </c>
      <c r="E18" s="20">
        <v>55775</v>
      </c>
      <c r="F18" s="21">
        <v>168.69</v>
      </c>
      <c r="G18" s="22">
        <v>2.3699999999999999E-2</v>
      </c>
      <c r="H18" s="23"/>
      <c r="I18" s="24"/>
    </row>
    <row r="19" spans="1:9" ht="12.95" customHeight="1">
      <c r="A19" s="18" t="s">
        <v>91</v>
      </c>
      <c r="B19" s="19" t="s">
        <v>92</v>
      </c>
      <c r="C19" s="15" t="s">
        <v>93</v>
      </c>
      <c r="D19" s="15" t="s">
        <v>60</v>
      </c>
      <c r="E19" s="20">
        <v>86400</v>
      </c>
      <c r="F19" s="21">
        <v>150.44999999999999</v>
      </c>
      <c r="G19" s="22">
        <v>2.12E-2</v>
      </c>
      <c r="H19" s="23"/>
      <c r="I19" s="24"/>
    </row>
    <row r="20" spans="1:9" ht="12.95" customHeight="1">
      <c r="A20" s="18" t="s">
        <v>94</v>
      </c>
      <c r="B20" s="19" t="s">
        <v>95</v>
      </c>
      <c r="C20" s="15" t="s">
        <v>96</v>
      </c>
      <c r="D20" s="15" t="s">
        <v>97</v>
      </c>
      <c r="E20" s="20">
        <v>6800</v>
      </c>
      <c r="F20" s="21">
        <v>123.5</v>
      </c>
      <c r="G20" s="22">
        <v>1.7399999999999999E-2</v>
      </c>
      <c r="H20" s="23"/>
      <c r="I20" s="24"/>
    </row>
    <row r="21" spans="1:9" ht="12.95" customHeight="1">
      <c r="A21" s="18" t="s">
        <v>98</v>
      </c>
      <c r="B21" s="19" t="s">
        <v>99</v>
      </c>
      <c r="C21" s="15" t="s">
        <v>100</v>
      </c>
      <c r="D21" s="15" t="s">
        <v>64</v>
      </c>
      <c r="E21" s="20">
        <v>31500</v>
      </c>
      <c r="F21" s="21">
        <v>117.48</v>
      </c>
      <c r="G21" s="22">
        <v>1.6500000000000001E-2</v>
      </c>
      <c r="H21" s="23"/>
      <c r="I21" s="24"/>
    </row>
    <row r="22" spans="1:9" ht="12.95" customHeight="1">
      <c r="A22" s="18" t="s">
        <v>101</v>
      </c>
      <c r="B22" s="19" t="s">
        <v>102</v>
      </c>
      <c r="C22" s="15" t="s">
        <v>103</v>
      </c>
      <c r="D22" s="15" t="s">
        <v>104</v>
      </c>
      <c r="E22" s="20">
        <v>9900</v>
      </c>
      <c r="F22" s="21">
        <v>116.87</v>
      </c>
      <c r="G22" s="22">
        <v>1.6400000000000001E-2</v>
      </c>
      <c r="H22" s="23"/>
      <c r="I22" s="24"/>
    </row>
    <row r="23" spans="1:9" ht="12.95" customHeight="1">
      <c r="A23" s="18" t="s">
        <v>105</v>
      </c>
      <c r="B23" s="19" t="s">
        <v>106</v>
      </c>
      <c r="C23" s="15" t="s">
        <v>107</v>
      </c>
      <c r="D23" s="15" t="s">
        <v>64</v>
      </c>
      <c r="E23" s="20">
        <v>27900</v>
      </c>
      <c r="F23" s="21">
        <v>112.8</v>
      </c>
      <c r="G23" s="22">
        <v>1.5900000000000001E-2</v>
      </c>
      <c r="H23" s="23"/>
      <c r="I23" s="24"/>
    </row>
    <row r="24" spans="1:9" ht="12.95" customHeight="1">
      <c r="A24" s="18" t="s">
        <v>108</v>
      </c>
      <c r="B24" s="19" t="s">
        <v>109</v>
      </c>
      <c r="C24" s="15" t="s">
        <v>110</v>
      </c>
      <c r="D24" s="15" t="s">
        <v>111</v>
      </c>
      <c r="E24" s="20">
        <v>25200</v>
      </c>
      <c r="F24" s="21">
        <v>108.91</v>
      </c>
      <c r="G24" s="22">
        <v>1.5299999999999999E-2</v>
      </c>
      <c r="H24" s="23"/>
      <c r="I24" s="24"/>
    </row>
    <row r="25" spans="1:9" ht="12.95" customHeight="1">
      <c r="A25" s="18" t="s">
        <v>112</v>
      </c>
      <c r="B25" s="19" t="s">
        <v>113</v>
      </c>
      <c r="C25" s="15" t="s">
        <v>114</v>
      </c>
      <c r="D25" s="15" t="s">
        <v>60</v>
      </c>
      <c r="E25" s="20">
        <v>10000</v>
      </c>
      <c r="F25" s="21">
        <v>104.73</v>
      </c>
      <c r="G25" s="22">
        <v>1.47E-2</v>
      </c>
      <c r="H25" s="23"/>
      <c r="I25" s="24"/>
    </row>
    <row r="26" spans="1:9" ht="12.95" customHeight="1">
      <c r="A26" s="18" t="s">
        <v>115</v>
      </c>
      <c r="B26" s="19" t="s">
        <v>116</v>
      </c>
      <c r="C26" s="15" t="s">
        <v>117</v>
      </c>
      <c r="D26" s="15" t="s">
        <v>118</v>
      </c>
      <c r="E26" s="20">
        <v>18700</v>
      </c>
      <c r="F26" s="21">
        <v>102.57</v>
      </c>
      <c r="G26" s="22">
        <v>1.44E-2</v>
      </c>
      <c r="H26" s="23"/>
      <c r="I26" s="24"/>
    </row>
    <row r="27" spans="1:9" ht="12.95" customHeight="1">
      <c r="A27" s="18" t="s">
        <v>119</v>
      </c>
      <c r="B27" s="19" t="s">
        <v>120</v>
      </c>
      <c r="C27" s="15" t="s">
        <v>121</v>
      </c>
      <c r="D27" s="15" t="s">
        <v>90</v>
      </c>
      <c r="E27" s="20">
        <v>7700</v>
      </c>
      <c r="F27" s="21">
        <v>94.42</v>
      </c>
      <c r="G27" s="22">
        <v>1.3299999999999999E-2</v>
      </c>
      <c r="H27" s="23"/>
      <c r="I27" s="24"/>
    </row>
    <row r="28" spans="1:9" ht="12.95" customHeight="1">
      <c r="A28" s="18" t="s">
        <v>122</v>
      </c>
      <c r="B28" s="19" t="s">
        <v>123</v>
      </c>
      <c r="C28" s="15" t="s">
        <v>124</v>
      </c>
      <c r="D28" s="15" t="s">
        <v>60</v>
      </c>
      <c r="E28" s="20">
        <v>74250</v>
      </c>
      <c r="F28" s="21">
        <v>92.8</v>
      </c>
      <c r="G28" s="22">
        <v>1.3100000000000001E-2</v>
      </c>
      <c r="H28" s="23"/>
      <c r="I28" s="24"/>
    </row>
    <row r="29" spans="1:9" ht="12.95" customHeight="1">
      <c r="A29" s="18" t="s">
        <v>125</v>
      </c>
      <c r="B29" s="19" t="s">
        <v>126</v>
      </c>
      <c r="C29" s="15" t="s">
        <v>127</v>
      </c>
      <c r="D29" s="15" t="s">
        <v>128</v>
      </c>
      <c r="E29" s="20">
        <v>17150</v>
      </c>
      <c r="F29" s="21">
        <v>92.47</v>
      </c>
      <c r="G29" s="22">
        <v>1.2999999999999999E-2</v>
      </c>
      <c r="H29" s="23"/>
      <c r="I29" s="24"/>
    </row>
    <row r="30" spans="1:9" ht="12.95" customHeight="1">
      <c r="A30" s="18" t="s">
        <v>129</v>
      </c>
      <c r="B30" s="19" t="s">
        <v>130</v>
      </c>
      <c r="C30" s="15" t="s">
        <v>131</v>
      </c>
      <c r="D30" s="15" t="s">
        <v>60</v>
      </c>
      <c r="E30" s="20">
        <v>9100</v>
      </c>
      <c r="F30" s="21">
        <v>92.13</v>
      </c>
      <c r="G30" s="22">
        <v>1.2999999999999999E-2</v>
      </c>
      <c r="H30" s="23"/>
      <c r="I30" s="24"/>
    </row>
    <row r="31" spans="1:9" ht="12.95" customHeight="1">
      <c r="A31" s="18" t="s">
        <v>132</v>
      </c>
      <c r="B31" s="19" t="s">
        <v>133</v>
      </c>
      <c r="C31" s="15" t="s">
        <v>134</v>
      </c>
      <c r="D31" s="15" t="s">
        <v>60</v>
      </c>
      <c r="E31" s="20">
        <v>62400</v>
      </c>
      <c r="F31" s="21">
        <v>86.08</v>
      </c>
      <c r="G31" s="22">
        <v>1.21E-2</v>
      </c>
      <c r="H31" s="23"/>
      <c r="I31" s="24"/>
    </row>
    <row r="32" spans="1:9" ht="12.95" customHeight="1">
      <c r="A32" s="18" t="s">
        <v>135</v>
      </c>
      <c r="B32" s="19" t="s">
        <v>136</v>
      </c>
      <c r="C32" s="15" t="s">
        <v>137</v>
      </c>
      <c r="D32" s="15" t="s">
        <v>138</v>
      </c>
      <c r="E32" s="20">
        <v>3850</v>
      </c>
      <c r="F32" s="21">
        <v>82.14</v>
      </c>
      <c r="G32" s="22">
        <v>1.1599999999999999E-2</v>
      </c>
      <c r="H32" s="23"/>
      <c r="I32" s="24"/>
    </row>
    <row r="33" spans="1:9" ht="12.95" customHeight="1">
      <c r="A33" s="18" t="s">
        <v>139</v>
      </c>
      <c r="B33" s="19" t="s">
        <v>140</v>
      </c>
      <c r="C33" s="15" t="s">
        <v>141</v>
      </c>
      <c r="D33" s="15" t="s">
        <v>142</v>
      </c>
      <c r="E33" s="20">
        <v>12150</v>
      </c>
      <c r="F33" s="21">
        <v>74.430000000000007</v>
      </c>
      <c r="G33" s="22">
        <v>1.0500000000000001E-2</v>
      </c>
      <c r="H33" s="23"/>
      <c r="I33" s="24"/>
    </row>
    <row r="34" spans="1:9" ht="12.95" customHeight="1">
      <c r="A34" s="18" t="s">
        <v>143</v>
      </c>
      <c r="B34" s="19" t="s">
        <v>144</v>
      </c>
      <c r="C34" s="15" t="s">
        <v>145</v>
      </c>
      <c r="D34" s="15" t="s">
        <v>118</v>
      </c>
      <c r="E34" s="20">
        <v>4800</v>
      </c>
      <c r="F34" s="21">
        <v>71.95</v>
      </c>
      <c r="G34" s="22">
        <v>1.01E-2</v>
      </c>
      <c r="H34" s="23"/>
      <c r="I34" s="24"/>
    </row>
    <row r="35" spans="1:9" ht="12.95" customHeight="1">
      <c r="A35" s="18" t="s">
        <v>146</v>
      </c>
      <c r="B35" s="19" t="s">
        <v>147</v>
      </c>
      <c r="C35" s="15" t="s">
        <v>148</v>
      </c>
      <c r="D35" s="15" t="s">
        <v>142</v>
      </c>
      <c r="E35" s="20">
        <v>900</v>
      </c>
      <c r="F35" s="21">
        <v>66.959999999999994</v>
      </c>
      <c r="G35" s="22">
        <v>9.4000000000000004E-3</v>
      </c>
      <c r="H35" s="23"/>
      <c r="I35" s="24"/>
    </row>
    <row r="36" spans="1:9" ht="12.95" customHeight="1">
      <c r="A36" s="18" t="s">
        <v>149</v>
      </c>
      <c r="B36" s="19" t="s">
        <v>150</v>
      </c>
      <c r="C36" s="15" t="s">
        <v>151</v>
      </c>
      <c r="D36" s="15" t="s">
        <v>128</v>
      </c>
      <c r="E36" s="20">
        <v>18750</v>
      </c>
      <c r="F36" s="21">
        <v>65.63</v>
      </c>
      <c r="G36" s="22">
        <v>9.1999999999999998E-3</v>
      </c>
      <c r="H36" s="23"/>
      <c r="I36" s="24"/>
    </row>
    <row r="37" spans="1:9" ht="12.95" customHeight="1">
      <c r="A37" s="18" t="s">
        <v>152</v>
      </c>
      <c r="B37" s="19" t="s">
        <v>153</v>
      </c>
      <c r="C37" s="15" t="s">
        <v>154</v>
      </c>
      <c r="D37" s="15" t="s">
        <v>155</v>
      </c>
      <c r="E37" s="20">
        <v>3375</v>
      </c>
      <c r="F37" s="21">
        <v>55.53</v>
      </c>
      <c r="G37" s="22">
        <v>7.7999999999999996E-3</v>
      </c>
      <c r="H37" s="23"/>
      <c r="I37" s="24"/>
    </row>
    <row r="38" spans="1:9" ht="12.95" customHeight="1">
      <c r="A38" s="18" t="s">
        <v>156</v>
      </c>
      <c r="B38" s="19" t="s">
        <v>157</v>
      </c>
      <c r="C38" s="15" t="s">
        <v>158</v>
      </c>
      <c r="D38" s="15" t="s">
        <v>64</v>
      </c>
      <c r="E38" s="20">
        <v>21150</v>
      </c>
      <c r="F38" s="21">
        <v>54.24</v>
      </c>
      <c r="G38" s="22">
        <v>7.6E-3</v>
      </c>
      <c r="H38" s="23"/>
      <c r="I38" s="24"/>
    </row>
    <row r="39" spans="1:9" ht="12.95" customHeight="1">
      <c r="A39" s="18" t="s">
        <v>159</v>
      </c>
      <c r="B39" s="19" t="s">
        <v>160</v>
      </c>
      <c r="C39" s="15" t="s">
        <v>161</v>
      </c>
      <c r="D39" s="15" t="s">
        <v>60</v>
      </c>
      <c r="E39" s="20">
        <v>32000</v>
      </c>
      <c r="F39" s="21">
        <v>36.07</v>
      </c>
      <c r="G39" s="22">
        <v>5.1000000000000004E-3</v>
      </c>
      <c r="H39" s="23"/>
      <c r="I39" s="24"/>
    </row>
    <row r="40" spans="1:9" ht="12.95" customHeight="1">
      <c r="A40" s="18" t="s">
        <v>162</v>
      </c>
      <c r="B40" s="19" t="s">
        <v>163</v>
      </c>
      <c r="C40" s="15" t="s">
        <v>164</v>
      </c>
      <c r="D40" s="15" t="s">
        <v>118</v>
      </c>
      <c r="E40" s="20">
        <v>5550</v>
      </c>
      <c r="F40" s="21">
        <v>28.6</v>
      </c>
      <c r="G40" s="22">
        <v>4.0000000000000001E-3</v>
      </c>
      <c r="H40" s="23"/>
      <c r="I40" s="24"/>
    </row>
    <row r="41" spans="1:9" ht="12.95" customHeight="1">
      <c r="A41" s="5"/>
      <c r="B41" s="14" t="s">
        <v>165</v>
      </c>
      <c r="C41" s="15"/>
      <c r="D41" s="15"/>
      <c r="E41" s="15"/>
      <c r="F41" s="25">
        <v>4903.29</v>
      </c>
      <c r="G41" s="26">
        <v>0.68969999999999998</v>
      </c>
      <c r="H41" s="27"/>
      <c r="I41" s="28"/>
    </row>
    <row r="42" spans="1:9" ht="12.95" customHeight="1">
      <c r="A42" s="5"/>
      <c r="B42" s="29" t="s">
        <v>166</v>
      </c>
      <c r="C42" s="2"/>
      <c r="D42" s="2"/>
      <c r="E42" s="2"/>
      <c r="F42" s="27" t="s">
        <v>167</v>
      </c>
      <c r="G42" s="27" t="s">
        <v>167</v>
      </c>
      <c r="H42" s="27"/>
      <c r="I42" s="28"/>
    </row>
    <row r="43" spans="1:9" ht="12.95" customHeight="1">
      <c r="A43" s="5"/>
      <c r="B43" s="29" t="s">
        <v>165</v>
      </c>
      <c r="C43" s="2"/>
      <c r="D43" s="2"/>
      <c r="E43" s="2"/>
      <c r="F43" s="27" t="s">
        <v>167</v>
      </c>
      <c r="G43" s="27" t="s">
        <v>167</v>
      </c>
      <c r="H43" s="27"/>
      <c r="I43" s="28"/>
    </row>
    <row r="44" spans="1:9" ht="12.95" customHeight="1">
      <c r="A44" s="5"/>
      <c r="B44" s="29" t="s">
        <v>168</v>
      </c>
      <c r="C44" s="30"/>
      <c r="D44" s="2"/>
      <c r="E44" s="30"/>
      <c r="F44" s="25">
        <v>4903.29</v>
      </c>
      <c r="G44" s="26">
        <v>0.68969999999999998</v>
      </c>
      <c r="H44" s="27"/>
      <c r="I44" s="28"/>
    </row>
    <row r="45" spans="1:9" ht="12.95" customHeight="1">
      <c r="A45" s="5"/>
      <c r="B45" s="14" t="s">
        <v>169</v>
      </c>
      <c r="C45" s="15"/>
      <c r="D45" s="15"/>
      <c r="E45" s="15"/>
      <c r="F45" s="15"/>
      <c r="G45" s="15"/>
      <c r="H45" s="16"/>
      <c r="I45" s="17"/>
    </row>
    <row r="46" spans="1:9" ht="12.95" customHeight="1">
      <c r="A46" s="5"/>
      <c r="B46" s="14" t="s">
        <v>170</v>
      </c>
      <c r="C46" s="15"/>
      <c r="D46" s="15"/>
      <c r="E46" s="15"/>
      <c r="F46" s="5"/>
      <c r="G46" s="16"/>
      <c r="H46" s="16"/>
      <c r="I46" s="17"/>
    </row>
    <row r="47" spans="1:9" ht="12.95" customHeight="1">
      <c r="A47" s="18"/>
      <c r="B47" s="19" t="s">
        <v>171</v>
      </c>
      <c r="C47" s="15" t="s">
        <v>172</v>
      </c>
      <c r="D47" s="15"/>
      <c r="E47" s="20">
        <v>64941.631999999998</v>
      </c>
      <c r="F47" s="21">
        <v>950.62</v>
      </c>
      <c r="G47" s="22">
        <v>0.13370000000000001</v>
      </c>
      <c r="H47" s="23"/>
      <c r="I47" s="24" t="s">
        <v>173</v>
      </c>
    </row>
    <row r="48" spans="1:9" ht="12.95" customHeight="1">
      <c r="A48" s="5"/>
      <c r="B48" s="14" t="s">
        <v>165</v>
      </c>
      <c r="C48" s="15"/>
      <c r="D48" s="15"/>
      <c r="E48" s="15"/>
      <c r="F48" s="25">
        <v>950.62</v>
      </c>
      <c r="G48" s="26">
        <v>0.13370000000000001</v>
      </c>
      <c r="H48" s="27"/>
      <c r="I48" s="28"/>
    </row>
    <row r="49" spans="1:9" ht="12.95" customHeight="1">
      <c r="A49" s="5"/>
      <c r="B49" s="29" t="s">
        <v>174</v>
      </c>
      <c r="C49" s="2"/>
      <c r="D49" s="2"/>
      <c r="E49" s="2"/>
      <c r="F49" s="27" t="s">
        <v>167</v>
      </c>
      <c r="G49" s="27" t="s">
        <v>167</v>
      </c>
      <c r="H49" s="27"/>
      <c r="I49" s="28"/>
    </row>
    <row r="50" spans="1:9" ht="12.95" customHeight="1">
      <c r="A50" s="5"/>
      <c r="B50" s="14" t="s">
        <v>165</v>
      </c>
      <c r="C50" s="31"/>
      <c r="D50" s="31"/>
      <c r="E50" s="31"/>
      <c r="F50" s="32"/>
      <c r="G50" s="32"/>
      <c r="H50" s="32"/>
      <c r="I50" s="17"/>
    </row>
    <row r="51" spans="1:9" ht="12.95" customHeight="1">
      <c r="A51" s="5"/>
      <c r="B51" s="29" t="s">
        <v>175</v>
      </c>
      <c r="C51" s="2"/>
      <c r="D51" s="2"/>
      <c r="E51" s="2"/>
      <c r="F51" s="27" t="s">
        <v>167</v>
      </c>
      <c r="G51" s="27" t="s">
        <v>167</v>
      </c>
      <c r="H51" s="27"/>
      <c r="I51" s="28"/>
    </row>
    <row r="52" spans="1:9" ht="12.95" customHeight="1">
      <c r="A52" s="5"/>
      <c r="B52" s="14" t="s">
        <v>165</v>
      </c>
      <c r="C52" s="31"/>
      <c r="D52" s="31"/>
      <c r="E52" s="31"/>
      <c r="F52" s="32"/>
      <c r="G52" s="32"/>
      <c r="H52" s="32"/>
      <c r="I52" s="17"/>
    </row>
    <row r="53" spans="1:9" ht="12.95" customHeight="1">
      <c r="A53" s="5"/>
      <c r="B53" s="29" t="s">
        <v>176</v>
      </c>
      <c r="C53" s="2"/>
      <c r="D53" s="2"/>
      <c r="E53" s="2"/>
      <c r="F53" s="27" t="s">
        <v>167</v>
      </c>
      <c r="G53" s="27" t="s">
        <v>167</v>
      </c>
      <c r="H53" s="27"/>
      <c r="I53" s="28"/>
    </row>
    <row r="54" spans="1:9" ht="12.95" customHeight="1">
      <c r="A54" s="5"/>
      <c r="B54" s="14" t="s">
        <v>165</v>
      </c>
      <c r="C54" s="31"/>
      <c r="D54" s="31"/>
      <c r="E54" s="31"/>
      <c r="F54" s="32"/>
      <c r="G54" s="32"/>
      <c r="H54" s="32"/>
      <c r="I54" s="17"/>
    </row>
    <row r="55" spans="1:9" ht="12.95" customHeight="1">
      <c r="A55" s="5"/>
      <c r="B55" s="29" t="s">
        <v>177</v>
      </c>
      <c r="C55" s="2"/>
      <c r="D55" s="2"/>
      <c r="E55" s="2"/>
      <c r="F55" s="27" t="s">
        <v>167</v>
      </c>
      <c r="G55" s="27" t="s">
        <v>167</v>
      </c>
      <c r="H55" s="27"/>
      <c r="I55" s="28"/>
    </row>
    <row r="56" spans="1:9" ht="12.95" customHeight="1">
      <c r="A56" s="5"/>
      <c r="B56" s="14" t="s">
        <v>165</v>
      </c>
      <c r="C56" s="31"/>
      <c r="D56" s="31"/>
      <c r="E56" s="31"/>
      <c r="F56" s="32"/>
      <c r="G56" s="32"/>
      <c r="H56" s="32"/>
      <c r="I56" s="17"/>
    </row>
    <row r="57" spans="1:9" ht="12.95" customHeight="1">
      <c r="A57" s="5"/>
      <c r="B57" s="29" t="s">
        <v>168</v>
      </c>
      <c r="C57" s="30"/>
      <c r="D57" s="2"/>
      <c r="E57" s="30"/>
      <c r="F57" s="25">
        <v>950.62</v>
      </c>
      <c r="G57" s="26">
        <v>0.13370000000000001</v>
      </c>
      <c r="H57" s="27"/>
      <c r="I57" s="28"/>
    </row>
    <row r="58" spans="1:9" ht="12.95" customHeight="1">
      <c r="A58" s="5"/>
      <c r="B58" s="14" t="s">
        <v>178</v>
      </c>
      <c r="C58" s="15"/>
      <c r="D58" s="15"/>
      <c r="E58" s="15"/>
      <c r="F58" s="15"/>
      <c r="G58" s="15"/>
      <c r="H58" s="16"/>
      <c r="I58" s="17"/>
    </row>
    <row r="59" spans="1:9" ht="12.95" customHeight="1">
      <c r="A59" s="18" t="s">
        <v>179</v>
      </c>
      <c r="B59" s="19" t="s">
        <v>180</v>
      </c>
      <c r="C59" s="15"/>
      <c r="D59" s="15"/>
      <c r="E59" s="20"/>
      <c r="F59" s="21">
        <v>423.88</v>
      </c>
      <c r="G59" s="22">
        <v>5.96E-2</v>
      </c>
      <c r="H59" s="258">
        <v>5.0380000000000001E-2</v>
      </c>
      <c r="I59" s="24"/>
    </row>
    <row r="60" spans="1:9" ht="12.95" customHeight="1">
      <c r="A60" s="5"/>
      <c r="B60" s="14" t="s">
        <v>165</v>
      </c>
      <c r="C60" s="15"/>
      <c r="D60" s="15"/>
      <c r="E60" s="15"/>
      <c r="F60" s="25">
        <v>423.88</v>
      </c>
      <c r="G60" s="26">
        <v>5.96E-2</v>
      </c>
      <c r="H60" s="27"/>
      <c r="I60" s="28"/>
    </row>
    <row r="61" spans="1:9" ht="12.95" customHeight="1">
      <c r="A61" s="5"/>
      <c r="B61" s="29" t="s">
        <v>168</v>
      </c>
      <c r="C61" s="30"/>
      <c r="D61" s="2"/>
      <c r="E61" s="30"/>
      <c r="F61" s="25">
        <v>423.88</v>
      </c>
      <c r="G61" s="26">
        <v>5.96E-2</v>
      </c>
      <c r="H61" s="27"/>
      <c r="I61" s="28"/>
    </row>
    <row r="62" spans="1:9" ht="12.95" customHeight="1">
      <c r="A62" s="5"/>
      <c r="B62" s="33" t="s">
        <v>181</v>
      </c>
      <c r="C62" s="31"/>
      <c r="D62" s="31"/>
      <c r="E62" s="31"/>
      <c r="F62" s="32"/>
      <c r="G62" s="32"/>
      <c r="H62" s="32"/>
      <c r="I62" s="17"/>
    </row>
    <row r="63" spans="1:9" ht="12.95" customHeight="1">
      <c r="A63" s="5"/>
      <c r="B63" s="14"/>
      <c r="C63" s="31"/>
      <c r="D63" s="31"/>
      <c r="E63" s="31"/>
      <c r="F63" s="32"/>
      <c r="G63" s="32"/>
      <c r="H63" s="32"/>
      <c r="I63" s="17"/>
    </row>
    <row r="64" spans="1:9" ht="12.95" customHeight="1">
      <c r="A64" s="5"/>
      <c r="B64" s="29" t="s">
        <v>182</v>
      </c>
      <c r="C64" s="2"/>
      <c r="D64" s="2"/>
      <c r="E64" s="2"/>
      <c r="F64" s="27" t="s">
        <v>167</v>
      </c>
      <c r="G64" s="27" t="s">
        <v>167</v>
      </c>
      <c r="H64" s="27"/>
      <c r="I64" s="28"/>
    </row>
    <row r="65" spans="1:9" ht="12.95" customHeight="1">
      <c r="A65" s="5"/>
      <c r="B65" s="14"/>
      <c r="C65" s="31"/>
      <c r="D65" s="31"/>
      <c r="E65" s="31"/>
      <c r="F65" s="32"/>
      <c r="G65" s="32"/>
      <c r="H65" s="32"/>
      <c r="I65" s="17"/>
    </row>
    <row r="66" spans="1:9" ht="12.95" customHeight="1">
      <c r="A66" s="5"/>
      <c r="B66" s="29" t="s">
        <v>183</v>
      </c>
      <c r="C66" s="2"/>
      <c r="D66" s="2"/>
      <c r="E66" s="2"/>
      <c r="F66" s="27" t="s">
        <v>167</v>
      </c>
      <c r="G66" s="27" t="s">
        <v>167</v>
      </c>
      <c r="H66" s="27"/>
      <c r="I66" s="28"/>
    </row>
    <row r="67" spans="1:9" ht="12.95" customHeight="1">
      <c r="A67" s="5"/>
      <c r="B67" s="14"/>
      <c r="C67" s="31"/>
      <c r="D67" s="31"/>
      <c r="E67" s="31"/>
      <c r="F67" s="32"/>
      <c r="G67" s="32"/>
      <c r="H67" s="32"/>
      <c r="I67" s="17"/>
    </row>
    <row r="68" spans="1:9" ht="12.95" customHeight="1">
      <c r="A68" s="5"/>
      <c r="B68" s="29" t="s">
        <v>184</v>
      </c>
      <c r="C68" s="2"/>
      <c r="D68" s="2"/>
      <c r="E68" s="2"/>
      <c r="F68" s="27" t="s">
        <v>167</v>
      </c>
      <c r="G68" s="27" t="s">
        <v>167</v>
      </c>
      <c r="H68" s="27"/>
      <c r="I68" s="28"/>
    </row>
    <row r="69" spans="1:9" ht="12.95" customHeight="1">
      <c r="A69" s="5"/>
      <c r="B69" s="14"/>
      <c r="C69" s="31"/>
      <c r="D69" s="31"/>
      <c r="E69" s="31"/>
      <c r="F69" s="32"/>
      <c r="G69" s="32"/>
      <c r="H69" s="32"/>
      <c r="I69" s="17"/>
    </row>
    <row r="70" spans="1:9" ht="12.95" customHeight="1">
      <c r="A70" s="5"/>
      <c r="B70" s="29" t="s">
        <v>185</v>
      </c>
      <c r="C70" s="2"/>
      <c r="D70" s="2"/>
      <c r="E70" s="2"/>
      <c r="F70" s="27" t="s">
        <v>167</v>
      </c>
      <c r="G70" s="27" t="s">
        <v>167</v>
      </c>
      <c r="H70" s="27"/>
      <c r="I70" s="28"/>
    </row>
    <row r="71" spans="1:9" ht="12.95" customHeight="1">
      <c r="A71" s="5"/>
      <c r="B71" s="14"/>
      <c r="C71" s="31"/>
      <c r="D71" s="31"/>
      <c r="E71" s="31"/>
      <c r="F71" s="32"/>
      <c r="G71" s="32"/>
      <c r="H71" s="32"/>
      <c r="I71" s="17"/>
    </row>
    <row r="72" spans="1:9" ht="12.95" customHeight="1">
      <c r="A72" s="5"/>
      <c r="B72" s="29" t="s">
        <v>186</v>
      </c>
      <c r="C72" s="30"/>
      <c r="D72" s="30"/>
      <c r="E72" s="30"/>
      <c r="F72" s="34" t="s">
        <v>167</v>
      </c>
      <c r="G72" s="34" t="s">
        <v>167</v>
      </c>
      <c r="H72" s="34"/>
      <c r="I72" s="28"/>
    </row>
    <row r="73" spans="1:9" ht="12.95" customHeight="1">
      <c r="A73" s="5"/>
      <c r="B73" s="14"/>
      <c r="C73" s="31"/>
      <c r="D73" s="31"/>
      <c r="E73" s="31"/>
      <c r="F73" s="32"/>
      <c r="G73" s="32"/>
      <c r="H73" s="32"/>
      <c r="I73" s="17"/>
    </row>
    <row r="74" spans="1:9" ht="12.95" customHeight="1">
      <c r="A74" s="5"/>
      <c r="B74" s="29" t="s">
        <v>168</v>
      </c>
      <c r="C74" s="35"/>
      <c r="D74" s="35"/>
      <c r="E74" s="35"/>
      <c r="F74" s="36" t="s">
        <v>167</v>
      </c>
      <c r="G74" s="36" t="s">
        <v>167</v>
      </c>
      <c r="H74" s="36"/>
      <c r="I74" s="28"/>
    </row>
    <row r="75" spans="1:9" ht="12.95" customHeight="1">
      <c r="A75" s="5"/>
      <c r="B75" s="29" t="s">
        <v>187</v>
      </c>
      <c r="C75" s="2"/>
      <c r="D75" s="2"/>
      <c r="E75" s="2"/>
      <c r="F75" s="27" t="s">
        <v>167</v>
      </c>
      <c r="G75" s="27" t="s">
        <v>167</v>
      </c>
      <c r="H75" s="27"/>
      <c r="I75" s="28"/>
    </row>
    <row r="76" spans="1:9" ht="12.95" customHeight="1">
      <c r="A76" s="5"/>
      <c r="B76" s="14"/>
      <c r="C76" s="31"/>
      <c r="D76" s="31"/>
      <c r="E76" s="31"/>
      <c r="F76" s="32"/>
      <c r="G76" s="32"/>
      <c r="H76" s="32"/>
      <c r="I76" s="17"/>
    </row>
    <row r="77" spans="1:9" ht="12.95" customHeight="1">
      <c r="A77" s="5"/>
      <c r="B77" s="29" t="s">
        <v>188</v>
      </c>
      <c r="C77" s="2"/>
      <c r="D77" s="2"/>
      <c r="E77" s="2"/>
      <c r="F77" s="27" t="s">
        <v>167</v>
      </c>
      <c r="G77" s="27" t="s">
        <v>167</v>
      </c>
      <c r="H77" s="27"/>
      <c r="I77" s="28"/>
    </row>
    <row r="78" spans="1:9" ht="12.95" customHeight="1">
      <c r="A78" s="5"/>
      <c r="B78" s="14"/>
      <c r="C78" s="31"/>
      <c r="D78" s="31"/>
      <c r="E78" s="31"/>
      <c r="F78" s="32"/>
      <c r="G78" s="32"/>
      <c r="H78" s="32"/>
      <c r="I78" s="17"/>
    </row>
    <row r="79" spans="1:9" ht="12.95" customHeight="1">
      <c r="A79" s="5"/>
      <c r="B79" s="29" t="s">
        <v>189</v>
      </c>
      <c r="C79" s="2"/>
      <c r="D79" s="2"/>
      <c r="E79" s="2"/>
      <c r="F79" s="27" t="s">
        <v>167</v>
      </c>
      <c r="G79" s="27" t="s">
        <v>167</v>
      </c>
      <c r="H79" s="27"/>
      <c r="I79" s="28"/>
    </row>
    <row r="80" spans="1:9" ht="12.95" customHeight="1">
      <c r="A80" s="5"/>
      <c r="B80" s="14"/>
      <c r="C80" s="31"/>
      <c r="D80" s="31"/>
      <c r="E80" s="31"/>
      <c r="F80" s="32"/>
      <c r="G80" s="32"/>
      <c r="H80" s="32"/>
      <c r="I80" s="17"/>
    </row>
    <row r="81" spans="1:9" ht="12.95" customHeight="1">
      <c r="A81" s="5"/>
      <c r="B81" s="29" t="s">
        <v>190</v>
      </c>
      <c r="C81" s="2"/>
      <c r="D81" s="2"/>
      <c r="E81" s="2"/>
      <c r="F81" s="27" t="s">
        <v>167</v>
      </c>
      <c r="G81" s="27" t="s">
        <v>167</v>
      </c>
      <c r="H81" s="27"/>
      <c r="I81" s="28"/>
    </row>
    <row r="82" spans="1:9" ht="12.95" customHeight="1">
      <c r="A82" s="5"/>
      <c r="B82" s="14"/>
      <c r="C82" s="31"/>
      <c r="D82" s="31"/>
      <c r="E82" s="31"/>
      <c r="F82" s="32"/>
      <c r="G82" s="32"/>
      <c r="H82" s="32"/>
      <c r="I82" s="17"/>
    </row>
    <row r="83" spans="1:9" ht="12.95" customHeight="1">
      <c r="A83" s="5"/>
      <c r="B83" s="29" t="s">
        <v>191</v>
      </c>
      <c r="C83" s="30"/>
      <c r="D83" s="30"/>
      <c r="E83" s="30"/>
      <c r="F83" s="34" t="s">
        <v>167</v>
      </c>
      <c r="G83" s="34" t="s">
        <v>167</v>
      </c>
      <c r="H83" s="34"/>
      <c r="I83" s="28"/>
    </row>
    <row r="84" spans="1:9" ht="12.95" customHeight="1">
      <c r="A84" s="5"/>
      <c r="B84" s="14"/>
      <c r="C84" s="31"/>
      <c r="D84" s="31"/>
      <c r="E84" s="31"/>
      <c r="F84" s="32"/>
      <c r="G84" s="32"/>
      <c r="H84" s="32"/>
      <c r="I84" s="17"/>
    </row>
    <row r="85" spans="1:9" ht="12.95" customHeight="1">
      <c r="A85" s="5"/>
      <c r="B85" s="29" t="s">
        <v>168</v>
      </c>
      <c r="C85" s="35"/>
      <c r="D85" s="35"/>
      <c r="E85" s="35"/>
      <c r="F85" s="36" t="s">
        <v>167</v>
      </c>
      <c r="G85" s="36" t="s">
        <v>167</v>
      </c>
      <c r="H85" s="36"/>
      <c r="I85" s="28"/>
    </row>
    <row r="86" spans="1:9" ht="12.95" customHeight="1">
      <c r="A86" s="5"/>
      <c r="B86" s="29" t="s">
        <v>175</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168</v>
      </c>
      <c r="C88" s="30"/>
      <c r="D88" s="30"/>
      <c r="E88" s="30"/>
      <c r="F88" s="34" t="s">
        <v>167</v>
      </c>
      <c r="G88" s="34" t="s">
        <v>167</v>
      </c>
      <c r="H88" s="34"/>
      <c r="I88" s="28"/>
    </row>
    <row r="89" spans="1:9" ht="12.95" customHeight="1">
      <c r="A89" s="5"/>
      <c r="B89" s="29" t="s">
        <v>192</v>
      </c>
      <c r="C89" s="37"/>
      <c r="D89" s="2"/>
      <c r="E89" s="30"/>
      <c r="F89" s="38">
        <v>831.9</v>
      </c>
      <c r="G89" s="26">
        <v>0.11700000000000001</v>
      </c>
      <c r="H89" s="27"/>
      <c r="I89" s="28"/>
    </row>
    <row r="90" spans="1:9" ht="12.95" customHeight="1" thickBot="1">
      <c r="A90" s="5"/>
      <c r="B90" s="39" t="s">
        <v>193</v>
      </c>
      <c r="C90" s="40"/>
      <c r="D90" s="40"/>
      <c r="E90" s="40"/>
      <c r="F90" s="41">
        <v>7109.69</v>
      </c>
      <c r="G90" s="42">
        <v>1</v>
      </c>
      <c r="H90" s="43"/>
      <c r="I90" s="44"/>
    </row>
    <row r="91" spans="1:9" ht="12.95" customHeight="1">
      <c r="A91" s="5"/>
      <c r="B91" s="344"/>
      <c r="C91" s="344"/>
      <c r="D91" s="344"/>
      <c r="E91" s="344"/>
      <c r="F91" s="344"/>
      <c r="G91" s="344"/>
      <c r="H91" s="344"/>
      <c r="I91" s="344"/>
    </row>
    <row r="92" spans="1:9" ht="12.95" customHeight="1">
      <c r="A92" s="5"/>
      <c r="B92" s="46" t="s">
        <v>194</v>
      </c>
      <c r="C92" s="5"/>
      <c r="D92" s="5"/>
      <c r="E92" s="5"/>
      <c r="F92" s="5"/>
      <c r="G92" s="5"/>
      <c r="H92" s="5"/>
      <c r="I92" s="5"/>
    </row>
    <row r="93" spans="1:9" ht="39.950000000000003" customHeight="1">
      <c r="A93" s="5"/>
      <c r="B93" s="47" t="s">
        <v>43</v>
      </c>
      <c r="C93" s="47" t="s">
        <v>195</v>
      </c>
      <c r="D93" s="47" t="s">
        <v>45</v>
      </c>
      <c r="E93" s="47" t="s">
        <v>46</v>
      </c>
      <c r="F93" s="47" t="s">
        <v>196</v>
      </c>
      <c r="G93" s="47" t="s">
        <v>197</v>
      </c>
      <c r="H93" s="47" t="s">
        <v>49</v>
      </c>
      <c r="I93" s="47" t="s">
        <v>50</v>
      </c>
    </row>
    <row r="94" spans="1:9" ht="12.95" customHeight="1">
      <c r="A94" s="5"/>
      <c r="B94" s="2" t="s">
        <v>163</v>
      </c>
      <c r="C94" s="2" t="s">
        <v>198</v>
      </c>
      <c r="D94" s="2" t="s">
        <v>118</v>
      </c>
      <c r="E94" s="48">
        <v>-5550</v>
      </c>
      <c r="F94" s="49">
        <v>-28.7</v>
      </c>
      <c r="G94" s="50">
        <v>-4.0000000000000001E-3</v>
      </c>
      <c r="H94" s="48"/>
      <c r="I94" s="48"/>
    </row>
    <row r="95" spans="1:9" ht="12.95" customHeight="1">
      <c r="A95" s="5"/>
      <c r="B95" s="2" t="s">
        <v>160</v>
      </c>
      <c r="C95" s="2" t="s">
        <v>198</v>
      </c>
      <c r="D95" s="2" t="s">
        <v>60</v>
      </c>
      <c r="E95" s="48">
        <v>-32000</v>
      </c>
      <c r="F95" s="49">
        <v>-36.24</v>
      </c>
      <c r="G95" s="50">
        <v>-5.1000000000000004E-3</v>
      </c>
      <c r="H95" s="48"/>
      <c r="I95" s="48"/>
    </row>
    <row r="96" spans="1:9" ht="12.95" customHeight="1">
      <c r="A96" s="5"/>
      <c r="B96" s="2" t="s">
        <v>157</v>
      </c>
      <c r="C96" s="2" t="s">
        <v>198</v>
      </c>
      <c r="D96" s="2" t="s">
        <v>64</v>
      </c>
      <c r="E96" s="48">
        <v>-21150</v>
      </c>
      <c r="F96" s="49">
        <v>-54.43</v>
      </c>
      <c r="G96" s="50">
        <v>-7.7000000000000002E-3</v>
      </c>
      <c r="H96" s="48"/>
      <c r="I96" s="48"/>
    </row>
    <row r="97" spans="1:9" ht="12.95" customHeight="1">
      <c r="A97" s="5"/>
      <c r="B97" s="2" t="s">
        <v>153</v>
      </c>
      <c r="C97" s="2" t="s">
        <v>198</v>
      </c>
      <c r="D97" s="2" t="s">
        <v>155</v>
      </c>
      <c r="E97" s="48">
        <v>-3375</v>
      </c>
      <c r="F97" s="49">
        <v>-55.66</v>
      </c>
      <c r="G97" s="50">
        <v>-7.7999999999999996E-3</v>
      </c>
      <c r="H97" s="48"/>
      <c r="I97" s="48"/>
    </row>
    <row r="98" spans="1:9" ht="12.95" customHeight="1">
      <c r="A98" s="5"/>
      <c r="B98" s="2" t="s">
        <v>150</v>
      </c>
      <c r="C98" s="2" t="s">
        <v>198</v>
      </c>
      <c r="D98" s="2" t="s">
        <v>128</v>
      </c>
      <c r="E98" s="48">
        <v>-18750</v>
      </c>
      <c r="F98" s="49">
        <v>-65.790000000000006</v>
      </c>
      <c r="G98" s="50">
        <v>-9.2999999999999992E-3</v>
      </c>
      <c r="H98" s="48"/>
      <c r="I98" s="48"/>
    </row>
    <row r="99" spans="1:9" ht="12.95" customHeight="1">
      <c r="A99" s="5"/>
      <c r="B99" s="2" t="s">
        <v>147</v>
      </c>
      <c r="C99" s="2" t="s">
        <v>198</v>
      </c>
      <c r="D99" s="2" t="s">
        <v>142</v>
      </c>
      <c r="E99" s="48">
        <v>-900</v>
      </c>
      <c r="F99" s="49">
        <v>-67.28</v>
      </c>
      <c r="G99" s="50">
        <v>-9.4999999999999998E-3</v>
      </c>
      <c r="H99" s="48"/>
      <c r="I99" s="48"/>
    </row>
    <row r="100" spans="1:9" ht="12.95" customHeight="1">
      <c r="A100" s="5"/>
      <c r="B100" s="2" t="s">
        <v>144</v>
      </c>
      <c r="C100" s="2" t="s">
        <v>198</v>
      </c>
      <c r="D100" s="2" t="s">
        <v>118</v>
      </c>
      <c r="E100" s="48">
        <v>-4800</v>
      </c>
      <c r="F100" s="49">
        <v>-72.34</v>
      </c>
      <c r="G100" s="50">
        <v>-1.0200000000000001E-2</v>
      </c>
      <c r="H100" s="48"/>
      <c r="I100" s="48"/>
    </row>
    <row r="101" spans="1:9" ht="12.95" customHeight="1">
      <c r="A101" s="5"/>
      <c r="B101" s="2" t="s">
        <v>140</v>
      </c>
      <c r="C101" s="2" t="s">
        <v>198</v>
      </c>
      <c r="D101" s="2" t="s">
        <v>142</v>
      </c>
      <c r="E101" s="48">
        <v>-12150</v>
      </c>
      <c r="F101" s="49">
        <v>-74.58</v>
      </c>
      <c r="G101" s="50">
        <v>-1.0500000000000001E-2</v>
      </c>
      <c r="H101" s="48"/>
      <c r="I101" s="48"/>
    </row>
    <row r="102" spans="1:9" ht="12.95" customHeight="1">
      <c r="A102" s="5"/>
      <c r="B102" s="2" t="s">
        <v>136</v>
      </c>
      <c r="C102" s="2" t="s">
        <v>198</v>
      </c>
      <c r="D102" s="2" t="s">
        <v>138</v>
      </c>
      <c r="E102" s="48">
        <v>-3850</v>
      </c>
      <c r="F102" s="49">
        <v>-81.2</v>
      </c>
      <c r="G102" s="50">
        <v>-1.14E-2</v>
      </c>
      <c r="H102" s="48"/>
      <c r="I102" s="48"/>
    </row>
    <row r="103" spans="1:9" ht="12.95" customHeight="1">
      <c r="A103" s="5"/>
      <c r="B103" s="2" t="s">
        <v>133</v>
      </c>
      <c r="C103" s="2" t="s">
        <v>198</v>
      </c>
      <c r="D103" s="2" t="s">
        <v>60</v>
      </c>
      <c r="E103" s="48">
        <v>-62400</v>
      </c>
      <c r="F103" s="49">
        <v>-86.32</v>
      </c>
      <c r="G103" s="50">
        <v>-1.21E-2</v>
      </c>
      <c r="H103" s="48"/>
      <c r="I103" s="48"/>
    </row>
    <row r="104" spans="1:9" ht="12.95" customHeight="1">
      <c r="A104" s="5"/>
      <c r="B104" s="2" t="s">
        <v>130</v>
      </c>
      <c r="C104" s="2" t="s">
        <v>198</v>
      </c>
      <c r="D104" s="2" t="s">
        <v>60</v>
      </c>
      <c r="E104" s="48">
        <v>-9100</v>
      </c>
      <c r="F104" s="49">
        <v>-91.93</v>
      </c>
      <c r="G104" s="50">
        <v>-1.29E-2</v>
      </c>
      <c r="H104" s="48"/>
      <c r="I104" s="48"/>
    </row>
    <row r="105" spans="1:9" ht="12.95" customHeight="1">
      <c r="A105" s="5"/>
      <c r="B105" s="2" t="s">
        <v>126</v>
      </c>
      <c r="C105" s="2" t="s">
        <v>198</v>
      </c>
      <c r="D105" s="2" t="s">
        <v>128</v>
      </c>
      <c r="E105" s="48">
        <v>-17150</v>
      </c>
      <c r="F105" s="49">
        <v>-92.83</v>
      </c>
      <c r="G105" s="50">
        <v>-1.3100000000000001E-2</v>
      </c>
      <c r="H105" s="48"/>
      <c r="I105" s="48"/>
    </row>
    <row r="106" spans="1:9" ht="12.95" customHeight="1">
      <c r="A106" s="5"/>
      <c r="B106" s="2" t="s">
        <v>123</v>
      </c>
      <c r="C106" s="2" t="s">
        <v>198</v>
      </c>
      <c r="D106" s="2" t="s">
        <v>60</v>
      </c>
      <c r="E106" s="48">
        <v>-74250</v>
      </c>
      <c r="F106" s="49">
        <v>-93.02</v>
      </c>
      <c r="G106" s="50">
        <v>-1.3100000000000001E-2</v>
      </c>
      <c r="H106" s="48"/>
      <c r="I106" s="48"/>
    </row>
    <row r="107" spans="1:9" ht="12.95" customHeight="1">
      <c r="A107" s="5"/>
      <c r="B107" s="2" t="s">
        <v>120</v>
      </c>
      <c r="C107" s="2" t="s">
        <v>198</v>
      </c>
      <c r="D107" s="2" t="s">
        <v>90</v>
      </c>
      <c r="E107" s="48">
        <v>-7700</v>
      </c>
      <c r="F107" s="49">
        <v>-94.62</v>
      </c>
      <c r="G107" s="50">
        <v>-1.3299999999999999E-2</v>
      </c>
      <c r="H107" s="48"/>
      <c r="I107" s="48"/>
    </row>
    <row r="108" spans="1:9" ht="12.95" customHeight="1">
      <c r="A108" s="5"/>
      <c r="B108" s="2" t="s">
        <v>116</v>
      </c>
      <c r="C108" s="2" t="s">
        <v>198</v>
      </c>
      <c r="D108" s="2" t="s">
        <v>118</v>
      </c>
      <c r="E108" s="48">
        <v>-18700</v>
      </c>
      <c r="F108" s="49">
        <v>-103.11</v>
      </c>
      <c r="G108" s="50">
        <v>-1.4500000000000001E-2</v>
      </c>
      <c r="H108" s="48"/>
      <c r="I108" s="48"/>
    </row>
    <row r="109" spans="1:9" ht="12.95" customHeight="1">
      <c r="A109" s="5"/>
      <c r="B109" s="2" t="s">
        <v>113</v>
      </c>
      <c r="C109" s="2" t="s">
        <v>198</v>
      </c>
      <c r="D109" s="2" t="s">
        <v>60</v>
      </c>
      <c r="E109" s="48">
        <v>-10000</v>
      </c>
      <c r="F109" s="49">
        <v>-105.29</v>
      </c>
      <c r="G109" s="50">
        <v>-1.4800000000000001E-2</v>
      </c>
      <c r="H109" s="48"/>
      <c r="I109" s="48"/>
    </row>
    <row r="110" spans="1:9" ht="12.95" customHeight="1">
      <c r="A110" s="5"/>
      <c r="B110" s="2" t="s">
        <v>109</v>
      </c>
      <c r="C110" s="2" t="s">
        <v>198</v>
      </c>
      <c r="D110" s="2" t="s">
        <v>111</v>
      </c>
      <c r="E110" s="48">
        <v>-25200</v>
      </c>
      <c r="F110" s="49">
        <v>-109.51</v>
      </c>
      <c r="G110" s="50">
        <v>-1.54E-2</v>
      </c>
      <c r="H110" s="48"/>
      <c r="I110" s="48"/>
    </row>
    <row r="111" spans="1:9" ht="12.95" customHeight="1">
      <c r="A111" s="5"/>
      <c r="B111" s="2" t="s">
        <v>106</v>
      </c>
      <c r="C111" s="2" t="s">
        <v>198</v>
      </c>
      <c r="D111" s="2" t="s">
        <v>64</v>
      </c>
      <c r="E111" s="48">
        <v>-27900</v>
      </c>
      <c r="F111" s="49">
        <v>-113.32</v>
      </c>
      <c r="G111" s="50">
        <v>-1.5900000000000001E-2</v>
      </c>
      <c r="H111" s="48"/>
      <c r="I111" s="48"/>
    </row>
    <row r="112" spans="1:9" ht="12.95" customHeight="1">
      <c r="A112" s="5"/>
      <c r="B112" s="2" t="s">
        <v>99</v>
      </c>
      <c r="C112" s="2" t="s">
        <v>198</v>
      </c>
      <c r="D112" s="2" t="s">
        <v>64</v>
      </c>
      <c r="E112" s="48">
        <v>-31500</v>
      </c>
      <c r="F112" s="49">
        <v>-117.26</v>
      </c>
      <c r="G112" s="50">
        <v>-1.6500000000000001E-2</v>
      </c>
      <c r="H112" s="48"/>
      <c r="I112" s="48"/>
    </row>
    <row r="113" spans="1:9" ht="12.95" customHeight="1">
      <c r="A113" s="5"/>
      <c r="B113" s="2" t="s">
        <v>102</v>
      </c>
      <c r="C113" s="2" t="s">
        <v>198</v>
      </c>
      <c r="D113" s="2" t="s">
        <v>104</v>
      </c>
      <c r="E113" s="48">
        <v>-9900</v>
      </c>
      <c r="F113" s="49">
        <v>-117.5</v>
      </c>
      <c r="G113" s="50">
        <v>-1.6500000000000001E-2</v>
      </c>
      <c r="H113" s="48"/>
      <c r="I113" s="48"/>
    </row>
    <row r="114" spans="1:9" ht="12.95" customHeight="1">
      <c r="A114" s="5"/>
      <c r="B114" s="2" t="s">
        <v>95</v>
      </c>
      <c r="C114" s="2" t="s">
        <v>198</v>
      </c>
      <c r="D114" s="2" t="s">
        <v>97</v>
      </c>
      <c r="E114" s="48">
        <v>-6800</v>
      </c>
      <c r="F114" s="49">
        <v>-123.28</v>
      </c>
      <c r="G114" s="50">
        <v>-1.7299999999999999E-2</v>
      </c>
      <c r="H114" s="48"/>
      <c r="I114" s="48"/>
    </row>
    <row r="115" spans="1:9" ht="12.95" customHeight="1">
      <c r="A115" s="5"/>
      <c r="B115" s="2" t="s">
        <v>92</v>
      </c>
      <c r="C115" s="2" t="s">
        <v>198</v>
      </c>
      <c r="D115" s="2" t="s">
        <v>60</v>
      </c>
      <c r="E115" s="48">
        <v>-86400</v>
      </c>
      <c r="F115" s="49">
        <v>-149.94</v>
      </c>
      <c r="G115" s="50">
        <v>-2.1100000000000001E-2</v>
      </c>
      <c r="H115" s="48"/>
      <c r="I115" s="48"/>
    </row>
    <row r="116" spans="1:9" ht="12.95" customHeight="1">
      <c r="A116" s="5"/>
      <c r="B116" s="2" t="s">
        <v>88</v>
      </c>
      <c r="C116" s="2" t="s">
        <v>198</v>
      </c>
      <c r="D116" s="2" t="s">
        <v>90</v>
      </c>
      <c r="E116" s="48">
        <v>-55775</v>
      </c>
      <c r="F116" s="49">
        <v>-169.61</v>
      </c>
      <c r="G116" s="50">
        <v>-2.3900000000000001E-2</v>
      </c>
      <c r="H116" s="48"/>
      <c r="I116" s="48"/>
    </row>
    <row r="117" spans="1:9" ht="12.95" customHeight="1">
      <c r="A117" s="5"/>
      <c r="B117" s="2" t="s">
        <v>84</v>
      </c>
      <c r="C117" s="2" t="s">
        <v>198</v>
      </c>
      <c r="D117" s="2" t="s">
        <v>86</v>
      </c>
      <c r="E117" s="48">
        <v>-45900</v>
      </c>
      <c r="F117" s="49">
        <v>-204.07</v>
      </c>
      <c r="G117" s="50">
        <v>-2.87E-2</v>
      </c>
      <c r="H117" s="48"/>
      <c r="I117" s="48"/>
    </row>
    <row r="118" spans="1:9" ht="12.95" customHeight="1">
      <c r="A118" s="5"/>
      <c r="B118" s="2" t="s">
        <v>80</v>
      </c>
      <c r="C118" s="2" t="s">
        <v>198</v>
      </c>
      <c r="D118" s="2" t="s">
        <v>82</v>
      </c>
      <c r="E118" s="48">
        <v>-12825</v>
      </c>
      <c r="F118" s="49">
        <v>-218.51</v>
      </c>
      <c r="G118" s="50">
        <v>-3.0700000000000002E-2</v>
      </c>
      <c r="H118" s="48"/>
      <c r="I118" s="48"/>
    </row>
    <row r="119" spans="1:9" ht="12.95" customHeight="1">
      <c r="A119" s="5"/>
      <c r="B119" s="2" t="s">
        <v>76</v>
      </c>
      <c r="C119" s="2" t="s">
        <v>198</v>
      </c>
      <c r="D119" s="2" t="s">
        <v>78</v>
      </c>
      <c r="E119" s="48">
        <v>-11875</v>
      </c>
      <c r="F119" s="49">
        <v>-234.71</v>
      </c>
      <c r="G119" s="50">
        <v>-3.3000000000000002E-2</v>
      </c>
      <c r="H119" s="48"/>
      <c r="I119" s="48"/>
    </row>
    <row r="120" spans="1:9" ht="12.95" customHeight="1">
      <c r="A120" s="5"/>
      <c r="B120" s="2" t="s">
        <v>73</v>
      </c>
      <c r="C120" s="2" t="s">
        <v>198</v>
      </c>
      <c r="D120" s="2" t="s">
        <v>60</v>
      </c>
      <c r="E120" s="48">
        <v>-73025</v>
      </c>
      <c r="F120" s="49">
        <v>-273.99</v>
      </c>
      <c r="G120" s="50">
        <v>-3.85E-2</v>
      </c>
      <c r="H120" s="48"/>
      <c r="I120" s="48"/>
    </row>
    <row r="121" spans="1:9" ht="12.95" customHeight="1">
      <c r="A121" s="5"/>
      <c r="B121" s="2" t="s">
        <v>70</v>
      </c>
      <c r="C121" s="2" t="s">
        <v>198</v>
      </c>
      <c r="D121" s="2" t="s">
        <v>64</v>
      </c>
      <c r="E121" s="48">
        <v>-29700</v>
      </c>
      <c r="F121" s="49">
        <v>-311.85000000000002</v>
      </c>
      <c r="G121" s="50">
        <v>-4.3900000000000002E-2</v>
      </c>
      <c r="H121" s="48"/>
      <c r="I121" s="48"/>
    </row>
    <row r="122" spans="1:9" ht="12.95" customHeight="1">
      <c r="A122" s="5"/>
      <c r="B122" s="2" t="s">
        <v>66</v>
      </c>
      <c r="C122" s="2" t="s">
        <v>198</v>
      </c>
      <c r="D122" s="2" t="s">
        <v>68</v>
      </c>
      <c r="E122" s="48">
        <v>-6200</v>
      </c>
      <c r="F122" s="49">
        <v>-344.04</v>
      </c>
      <c r="G122" s="50">
        <v>-4.8399999999999999E-2</v>
      </c>
      <c r="H122" s="48"/>
      <c r="I122" s="48"/>
    </row>
    <row r="123" spans="1:9" ht="12.95" customHeight="1">
      <c r="A123" s="5"/>
      <c r="B123" s="2" t="s">
        <v>62</v>
      </c>
      <c r="C123" s="2" t="s">
        <v>198</v>
      </c>
      <c r="D123" s="2" t="s">
        <v>64</v>
      </c>
      <c r="E123" s="48">
        <v>-88400</v>
      </c>
      <c r="F123" s="49">
        <v>-376.32</v>
      </c>
      <c r="G123" s="50">
        <v>-5.2900000000000003E-2</v>
      </c>
      <c r="H123" s="48"/>
      <c r="I123" s="48"/>
    </row>
    <row r="124" spans="1:9" ht="12.95" customHeight="1">
      <c r="A124" s="5"/>
      <c r="B124" s="2" t="s">
        <v>58</v>
      </c>
      <c r="C124" s="2" t="s">
        <v>198</v>
      </c>
      <c r="D124" s="2" t="s">
        <v>60</v>
      </c>
      <c r="E124" s="48">
        <v>-52000</v>
      </c>
      <c r="F124" s="49">
        <v>-391.04</v>
      </c>
      <c r="G124" s="50">
        <v>-5.5E-2</v>
      </c>
      <c r="H124" s="48"/>
      <c r="I124" s="48"/>
    </row>
    <row r="125" spans="1:9" ht="12.95" customHeight="1">
      <c r="A125" s="5"/>
      <c r="B125" s="2" t="s">
        <v>54</v>
      </c>
      <c r="C125" s="2" t="s">
        <v>198</v>
      </c>
      <c r="D125" s="2" t="s">
        <v>56</v>
      </c>
      <c r="E125" s="48">
        <v>-34075</v>
      </c>
      <c r="F125" s="49">
        <v>-458.1</v>
      </c>
      <c r="G125" s="50">
        <v>-6.4399999999999999E-2</v>
      </c>
      <c r="H125" s="48"/>
      <c r="I125" s="48"/>
    </row>
    <row r="126" spans="1:9" ht="12.95" customHeight="1">
      <c r="A126" s="5"/>
      <c r="B126" s="4"/>
      <c r="C126" s="345"/>
      <c r="D126" s="345"/>
      <c r="E126" s="345"/>
      <c r="F126" s="5"/>
      <c r="G126" s="5"/>
      <c r="H126" s="5"/>
      <c r="I126" s="5"/>
    </row>
    <row r="127" spans="1:9" ht="12.95" customHeight="1">
      <c r="A127" s="5"/>
      <c r="B127" s="4"/>
      <c r="C127" s="345"/>
      <c r="D127" s="345"/>
      <c r="E127" s="345"/>
      <c r="F127" s="5"/>
      <c r="G127" s="5"/>
      <c r="H127" s="5"/>
      <c r="I127" s="5"/>
    </row>
    <row r="128" spans="1:9" ht="12.95" customHeight="1">
      <c r="A128" s="5"/>
      <c r="B128" s="346"/>
      <c r="C128" s="346"/>
      <c r="D128" s="346"/>
      <c r="E128" s="346"/>
      <c r="F128" s="346"/>
      <c r="G128" s="346"/>
      <c r="H128" s="346"/>
      <c r="I128" s="346"/>
    </row>
    <row r="129" spans="1:9" ht="12.95" customHeight="1">
      <c r="A129" s="5"/>
      <c r="B129" s="346" t="s">
        <v>199</v>
      </c>
      <c r="C129" s="346"/>
      <c r="D129" s="346"/>
      <c r="E129" s="346"/>
      <c r="F129" s="346"/>
      <c r="G129" s="346"/>
      <c r="H129" s="346"/>
      <c r="I129" s="346"/>
    </row>
    <row r="130" spans="1:9" ht="12.95" customHeight="1">
      <c r="A130" s="5"/>
      <c r="B130" s="344" t="s">
        <v>200</v>
      </c>
      <c r="C130" s="344"/>
      <c r="D130" s="344"/>
      <c r="E130" s="344"/>
      <c r="F130" s="344"/>
      <c r="G130" s="344"/>
      <c r="H130" s="344"/>
      <c r="I130" s="344"/>
    </row>
    <row r="131" spans="1:9" ht="12.95" customHeight="1">
      <c r="A131" s="5"/>
      <c r="B131" s="344" t="s">
        <v>201</v>
      </c>
      <c r="C131" s="344"/>
      <c r="D131" s="344"/>
      <c r="E131" s="344"/>
      <c r="F131" s="344"/>
      <c r="G131" s="344"/>
      <c r="H131" s="344"/>
      <c r="I131" s="344"/>
    </row>
    <row r="132" spans="1:9" ht="12.95" customHeight="1">
      <c r="A132" s="5"/>
      <c r="B132" s="344" t="s">
        <v>202</v>
      </c>
      <c r="C132" s="344"/>
      <c r="D132" s="344"/>
      <c r="E132" s="344"/>
      <c r="F132" s="344"/>
      <c r="G132" s="344"/>
      <c r="H132" s="344"/>
      <c r="I132" s="344"/>
    </row>
    <row r="133" spans="1:9" ht="12.95" customHeight="1">
      <c r="A133" s="5"/>
      <c r="B133" s="344" t="s">
        <v>203</v>
      </c>
      <c r="C133" s="344"/>
      <c r="D133" s="344"/>
      <c r="E133" s="344"/>
      <c r="F133" s="344"/>
      <c r="G133" s="344"/>
      <c r="H133" s="344"/>
      <c r="I133" s="344"/>
    </row>
    <row r="134" spans="1:9" ht="12.95" customHeight="1">
      <c r="A134" s="5"/>
      <c r="B134" s="344" t="s">
        <v>204</v>
      </c>
      <c r="C134" s="344"/>
      <c r="D134" s="344"/>
      <c r="E134" s="344"/>
      <c r="F134" s="344"/>
      <c r="G134" s="344"/>
      <c r="H134" s="344"/>
      <c r="I134" s="344"/>
    </row>
    <row r="135" spans="1:9" ht="12.95" customHeight="1">
      <c r="A135" s="5"/>
      <c r="B135" s="344" t="s">
        <v>205</v>
      </c>
      <c r="C135" s="344"/>
      <c r="D135" s="344"/>
      <c r="E135" s="344"/>
      <c r="F135" s="344"/>
      <c r="G135" s="344"/>
      <c r="H135" s="344"/>
      <c r="I135" s="344"/>
    </row>
    <row r="136" spans="1:9" ht="13.15" customHeight="1">
      <c r="A136" s="5"/>
      <c r="B136" s="45"/>
      <c r="C136" s="45"/>
      <c r="D136" s="45"/>
      <c r="E136" s="45"/>
      <c r="F136" s="45"/>
      <c r="G136" s="45"/>
      <c r="H136" s="45"/>
      <c r="I136" s="45"/>
    </row>
    <row r="137" spans="1:9" ht="13.15" customHeight="1">
      <c r="A137" s="5"/>
      <c r="B137" s="45"/>
      <c r="C137" s="45"/>
      <c r="D137" s="45"/>
      <c r="E137" s="45"/>
      <c r="F137" s="45"/>
      <c r="G137" s="45"/>
      <c r="H137" s="45"/>
      <c r="I137" s="45"/>
    </row>
    <row r="138" spans="1:9" ht="15.75" thickBot="1"/>
    <row r="139" spans="1:9">
      <c r="B139" s="51" t="s">
        <v>206</v>
      </c>
      <c r="C139" s="52"/>
      <c r="D139" s="52"/>
      <c r="E139" s="52"/>
      <c r="F139" s="53"/>
      <c r="G139" s="54"/>
      <c r="H139" s="54"/>
      <c r="I139" s="55"/>
    </row>
    <row r="140" spans="1:9" ht="15.75" thickBot="1">
      <c r="B140" s="56" t="s">
        <v>207</v>
      </c>
      <c r="C140" s="57"/>
      <c r="D140" s="57"/>
      <c r="E140" s="58"/>
      <c r="F140" s="58"/>
      <c r="G140" s="57"/>
      <c r="H140" s="57"/>
      <c r="I140" s="59"/>
    </row>
    <row r="141" spans="1:9" ht="24">
      <c r="B141" s="342" t="s">
        <v>208</v>
      </c>
      <c r="C141" s="342" t="s">
        <v>209</v>
      </c>
      <c r="D141" s="60" t="s">
        <v>210</v>
      </c>
      <c r="E141" s="60" t="s">
        <v>210</v>
      </c>
      <c r="F141" s="60" t="s">
        <v>211</v>
      </c>
      <c r="G141" s="57"/>
      <c r="H141" s="57"/>
      <c r="I141" s="59"/>
    </row>
    <row r="142" spans="1:9" ht="15.75" thickBot="1">
      <c r="B142" s="343"/>
      <c r="C142" s="343"/>
      <c r="D142" s="61" t="s">
        <v>212</v>
      </c>
      <c r="E142" s="61" t="s">
        <v>213</v>
      </c>
      <c r="F142" s="61" t="s">
        <v>212</v>
      </c>
      <c r="G142" s="57"/>
      <c r="H142" s="57"/>
      <c r="I142" s="59"/>
    </row>
    <row r="143" spans="1:9" ht="15.75" thickBot="1">
      <c r="B143" s="62" t="s">
        <v>167</v>
      </c>
      <c r="C143" s="62" t="s">
        <v>167</v>
      </c>
      <c r="D143" s="62" t="s">
        <v>167</v>
      </c>
      <c r="E143" s="62" t="s">
        <v>167</v>
      </c>
      <c r="F143" s="62" t="s">
        <v>167</v>
      </c>
      <c r="G143" s="57"/>
      <c r="H143" s="57"/>
      <c r="I143" s="59"/>
    </row>
    <row r="144" spans="1:9">
      <c r="B144" s="56"/>
      <c r="C144" s="57"/>
      <c r="D144" s="58"/>
      <c r="E144" s="58"/>
      <c r="F144" s="57"/>
      <c r="G144" s="57"/>
      <c r="H144" s="57"/>
      <c r="I144" s="59"/>
    </row>
    <row r="145" spans="2:9" ht="15.75" thickBot="1">
      <c r="B145" s="56" t="s">
        <v>214</v>
      </c>
      <c r="C145" s="57"/>
      <c r="D145" s="58"/>
      <c r="E145" s="58"/>
      <c r="F145" s="57"/>
      <c r="G145" s="57"/>
      <c r="H145" s="57"/>
      <c r="I145" s="59"/>
    </row>
    <row r="146" spans="2:9">
      <c r="B146" s="63" t="s">
        <v>215</v>
      </c>
      <c r="C146" s="64"/>
      <c r="D146" s="65">
        <v>13.684900000000001</v>
      </c>
      <c r="E146" s="66"/>
      <c r="F146" s="57"/>
      <c r="G146" s="57"/>
      <c r="H146" s="57"/>
      <c r="I146" s="59"/>
    </row>
    <row r="147" spans="2:9">
      <c r="B147" s="67" t="s">
        <v>216</v>
      </c>
      <c r="C147" s="68"/>
      <c r="D147" s="69">
        <v>13.684900000000001</v>
      </c>
      <c r="E147" s="66"/>
      <c r="F147" s="57"/>
      <c r="G147" s="57"/>
      <c r="H147" s="57"/>
      <c r="I147" s="59"/>
    </row>
    <row r="148" spans="2:9">
      <c r="B148" s="67" t="s">
        <v>217</v>
      </c>
      <c r="C148" s="68"/>
      <c r="D148" s="69">
        <v>14.393800000000001</v>
      </c>
      <c r="E148" s="66"/>
      <c r="F148" s="57"/>
      <c r="G148" s="57"/>
      <c r="H148" s="57"/>
      <c r="I148" s="59"/>
    </row>
    <row r="149" spans="2:9" ht="15.75" thickBot="1">
      <c r="B149" s="70" t="s">
        <v>218</v>
      </c>
      <c r="C149" s="71"/>
      <c r="D149" s="72">
        <v>14.393800000000001</v>
      </c>
      <c r="E149" s="66"/>
      <c r="F149" s="57"/>
      <c r="G149" s="57"/>
      <c r="H149" s="57"/>
      <c r="I149" s="59"/>
    </row>
    <row r="150" spans="2:9">
      <c r="B150" s="73"/>
      <c r="C150" s="74"/>
      <c r="D150" s="75"/>
      <c r="E150" s="66"/>
      <c r="F150" s="57"/>
      <c r="G150" s="57"/>
      <c r="H150" s="57"/>
      <c r="I150" s="59"/>
    </row>
    <row r="151" spans="2:9" ht="15.75" thickBot="1">
      <c r="B151" s="56" t="s">
        <v>219</v>
      </c>
      <c r="C151" s="57"/>
      <c r="D151" s="66"/>
      <c r="E151" s="66"/>
      <c r="F151" s="57"/>
      <c r="G151" s="57"/>
      <c r="H151" s="57"/>
      <c r="I151" s="59"/>
    </row>
    <row r="152" spans="2:9" ht="15" customHeight="1">
      <c r="B152" s="63" t="s">
        <v>215</v>
      </c>
      <c r="C152" s="64"/>
      <c r="D152" s="65">
        <v>13.7721</v>
      </c>
      <c r="E152" s="66"/>
      <c r="F152" s="57"/>
      <c r="G152" s="57"/>
      <c r="H152" s="57"/>
      <c r="I152" s="59"/>
    </row>
    <row r="153" spans="2:9" ht="15" customHeight="1">
      <c r="B153" s="67" t="s">
        <v>216</v>
      </c>
      <c r="C153" s="68"/>
      <c r="D153" s="69">
        <v>13.7721</v>
      </c>
      <c r="E153" s="66"/>
      <c r="F153" s="57"/>
      <c r="G153" s="57"/>
      <c r="H153" s="57"/>
      <c r="I153" s="59"/>
    </row>
    <row r="154" spans="2:9" ht="15" customHeight="1">
      <c r="B154" s="67" t="s">
        <v>217</v>
      </c>
      <c r="C154" s="68"/>
      <c r="D154" s="69">
        <v>14.494</v>
      </c>
      <c r="E154" s="66"/>
      <c r="F154" s="57"/>
      <c r="G154" s="57"/>
      <c r="H154" s="57"/>
      <c r="I154" s="59"/>
    </row>
    <row r="155" spans="2:9" ht="15" customHeight="1" thickBot="1">
      <c r="B155" s="70" t="s">
        <v>218</v>
      </c>
      <c r="C155" s="71"/>
      <c r="D155" s="72">
        <v>14.494</v>
      </c>
      <c r="E155" s="66"/>
      <c r="F155" s="57"/>
      <c r="G155" s="57"/>
      <c r="H155" s="57"/>
      <c r="I155" s="59"/>
    </row>
    <row r="156" spans="2:9" ht="15" customHeight="1">
      <c r="B156" s="76"/>
      <c r="C156" s="77"/>
      <c r="D156" s="78"/>
      <c r="E156" s="78"/>
      <c r="F156" s="66"/>
      <c r="G156" s="57"/>
      <c r="H156" s="57"/>
      <c r="I156" s="79"/>
    </row>
    <row r="157" spans="2:9" ht="15" customHeight="1">
      <c r="B157" s="56" t="s">
        <v>220</v>
      </c>
      <c r="C157" s="57"/>
      <c r="D157" s="78"/>
      <c r="E157" s="78"/>
      <c r="F157" s="80">
        <f>SUM(F94:F125)</f>
        <v>-4916.3900000000003</v>
      </c>
      <c r="G157" s="57"/>
      <c r="H157" s="57"/>
      <c r="I157" s="79"/>
    </row>
    <row r="158" spans="2:9">
      <c r="B158" s="56" t="s">
        <v>221</v>
      </c>
      <c r="C158" s="57"/>
      <c r="D158" s="78"/>
      <c r="E158" s="78"/>
      <c r="F158" s="58" t="s">
        <v>222</v>
      </c>
      <c r="G158" s="57"/>
      <c r="H158" s="57"/>
      <c r="I158" s="79"/>
    </row>
    <row r="159" spans="2:9">
      <c r="B159" s="56" t="s">
        <v>223</v>
      </c>
      <c r="C159" s="57"/>
      <c r="D159" s="78"/>
      <c r="E159" s="78"/>
      <c r="F159" s="81" t="s">
        <v>1284</v>
      </c>
      <c r="G159" s="57"/>
      <c r="H159" s="57"/>
      <c r="I159" s="79"/>
    </row>
    <row r="160" spans="2:9">
      <c r="B160" s="56" t="s">
        <v>224</v>
      </c>
      <c r="C160" s="57"/>
      <c r="D160" s="78"/>
      <c r="E160" s="78"/>
      <c r="F160" s="58"/>
      <c r="G160" s="82"/>
      <c r="H160" s="57"/>
      <c r="I160" s="79"/>
    </row>
    <row r="161" spans="2:9">
      <c r="B161" s="56"/>
      <c r="C161" s="57"/>
      <c r="D161" s="78"/>
      <c r="E161" s="78"/>
      <c r="F161" s="58"/>
      <c r="G161" s="82"/>
      <c r="H161" s="57"/>
      <c r="I161" s="79"/>
    </row>
    <row r="162" spans="2:9" ht="24.75">
      <c r="B162" s="83" t="s">
        <v>225</v>
      </c>
      <c r="C162" s="84" t="s">
        <v>226</v>
      </c>
      <c r="D162" s="84" t="s">
        <v>227</v>
      </c>
      <c r="E162" s="78"/>
      <c r="F162" s="58"/>
      <c r="G162" s="82"/>
      <c r="H162" s="57"/>
      <c r="I162" s="79"/>
    </row>
    <row r="163" spans="2:9">
      <c r="B163" s="85" t="s">
        <v>228</v>
      </c>
      <c r="C163" s="86">
        <v>0</v>
      </c>
      <c r="D163" s="86">
        <v>0</v>
      </c>
      <c r="E163" s="78"/>
      <c r="F163" s="58"/>
      <c r="G163" s="82"/>
      <c r="H163" s="57"/>
      <c r="I163" s="79"/>
    </row>
    <row r="164" spans="2:9">
      <c r="B164" s="87" t="s">
        <v>229</v>
      </c>
      <c r="C164" s="86">
        <v>0</v>
      </c>
      <c r="D164" s="86">
        <v>0</v>
      </c>
      <c r="E164" s="78"/>
      <c r="F164" s="58"/>
      <c r="G164" s="82"/>
      <c r="H164" s="57"/>
      <c r="I164" s="79"/>
    </row>
    <row r="165" spans="2:9">
      <c r="B165" s="56"/>
      <c r="C165" s="57"/>
      <c r="D165" s="78"/>
      <c r="E165" s="78"/>
      <c r="F165" s="58"/>
      <c r="G165" s="82"/>
      <c r="H165" s="57"/>
      <c r="I165" s="79"/>
    </row>
    <row r="166" spans="2:9">
      <c r="B166" s="56" t="s">
        <v>230</v>
      </c>
      <c r="C166" s="57"/>
      <c r="D166" s="78"/>
      <c r="E166" s="78"/>
      <c r="F166" s="58" t="s">
        <v>222</v>
      </c>
      <c r="G166" s="82"/>
      <c r="H166" s="57"/>
      <c r="I166" s="79"/>
    </row>
    <row r="167" spans="2:9">
      <c r="B167" s="56" t="s">
        <v>231</v>
      </c>
      <c r="C167" s="57"/>
      <c r="D167" s="78"/>
      <c r="E167" s="78"/>
      <c r="F167" s="58" t="s">
        <v>222</v>
      </c>
      <c r="G167" s="88"/>
      <c r="H167" s="89"/>
      <c r="I167" s="79"/>
    </row>
    <row r="168" spans="2:9">
      <c r="B168" s="56" t="s">
        <v>232</v>
      </c>
      <c r="C168" s="57"/>
      <c r="D168" s="78"/>
      <c r="E168" s="78"/>
      <c r="F168" s="58" t="s">
        <v>222</v>
      </c>
      <c r="G168" s="57"/>
      <c r="H168" s="57"/>
      <c r="I168" s="79"/>
    </row>
    <row r="169" spans="2:9">
      <c r="B169" s="56" t="s">
        <v>1326</v>
      </c>
      <c r="C169" s="57"/>
      <c r="D169" s="78"/>
      <c r="E169" s="78"/>
      <c r="F169" s="78"/>
      <c r="G169" s="78"/>
      <c r="H169" s="57"/>
      <c r="I169" s="79"/>
    </row>
    <row r="170" spans="2:9">
      <c r="B170" s="56"/>
      <c r="C170" s="57"/>
      <c r="D170" s="78"/>
      <c r="E170" s="78"/>
      <c r="F170" s="57"/>
      <c r="G170" s="57"/>
      <c r="H170" s="57"/>
      <c r="I170" s="79"/>
    </row>
    <row r="171" spans="2:9">
      <c r="B171" s="56" t="s">
        <v>233</v>
      </c>
      <c r="I171" s="90"/>
    </row>
    <row r="172" spans="2:9" ht="15.75" thickBot="1">
      <c r="B172" s="91"/>
      <c r="I172" s="90"/>
    </row>
    <row r="173" spans="2:9" ht="58.5" customHeight="1" thickBot="1">
      <c r="B173" s="92" t="s">
        <v>234</v>
      </c>
      <c r="C173" s="92" t="s">
        <v>235</v>
      </c>
      <c r="D173" s="93" t="s">
        <v>236</v>
      </c>
      <c r="E173" s="94" t="s">
        <v>237</v>
      </c>
      <c r="F173" s="94" t="s">
        <v>238</v>
      </c>
      <c r="G173" s="95" t="s">
        <v>239</v>
      </c>
      <c r="I173" s="90"/>
    </row>
    <row r="174" spans="2:9">
      <c r="B174" s="96" t="s">
        <v>4</v>
      </c>
      <c r="C174" s="97" t="s">
        <v>106</v>
      </c>
      <c r="D174" s="98" t="s">
        <v>198</v>
      </c>
      <c r="E174" s="99">
        <v>396.24444444444447</v>
      </c>
      <c r="F174" s="99">
        <v>406.15</v>
      </c>
      <c r="G174" s="100">
        <v>24.6343748</v>
      </c>
      <c r="I174" s="90"/>
    </row>
    <row r="175" spans="2:9">
      <c r="B175" s="96" t="s">
        <v>4</v>
      </c>
      <c r="C175" s="97" t="s">
        <v>153</v>
      </c>
      <c r="D175" s="98" t="s">
        <v>198</v>
      </c>
      <c r="E175" s="99">
        <v>1706.36</v>
      </c>
      <c r="F175" s="99">
        <v>1649.2</v>
      </c>
      <c r="G175" s="100">
        <v>23.151217500000001</v>
      </c>
      <c r="I175" s="90"/>
    </row>
    <row r="176" spans="2:9">
      <c r="B176" s="96" t="s">
        <v>4</v>
      </c>
      <c r="C176" s="97" t="s">
        <v>113</v>
      </c>
      <c r="D176" s="98" t="s">
        <v>198</v>
      </c>
      <c r="E176" s="99">
        <v>1060.5</v>
      </c>
      <c r="F176" s="99">
        <v>1052.9000000000001</v>
      </c>
      <c r="G176" s="100">
        <v>20.91215</v>
      </c>
      <c r="I176" s="90"/>
    </row>
    <row r="177" spans="2:9">
      <c r="B177" s="96" t="s">
        <v>4</v>
      </c>
      <c r="C177" s="97" t="s">
        <v>147</v>
      </c>
      <c r="D177" s="98" t="s">
        <v>198</v>
      </c>
      <c r="E177" s="99">
        <v>7365</v>
      </c>
      <c r="F177" s="99">
        <v>7476</v>
      </c>
      <c r="G177" s="100">
        <v>18.585989999999999</v>
      </c>
      <c r="I177" s="90"/>
    </row>
    <row r="178" spans="2:9">
      <c r="B178" s="96" t="s">
        <v>4</v>
      </c>
      <c r="C178" s="97" t="s">
        <v>92</v>
      </c>
      <c r="D178" s="98" t="s">
        <v>198</v>
      </c>
      <c r="E178" s="99">
        <v>169.7037</v>
      </c>
      <c r="F178" s="99">
        <v>173.54</v>
      </c>
      <c r="G178" s="100">
        <v>62.825673600000002</v>
      </c>
      <c r="I178" s="90"/>
    </row>
    <row r="179" spans="2:9">
      <c r="B179" s="96" t="s">
        <v>4</v>
      </c>
      <c r="C179" s="97" t="s">
        <v>133</v>
      </c>
      <c r="D179" s="98" t="s">
        <v>198</v>
      </c>
      <c r="E179" s="99">
        <v>142.10249999999999</v>
      </c>
      <c r="F179" s="99">
        <v>138.34</v>
      </c>
      <c r="G179" s="100">
        <v>18.970785599999999</v>
      </c>
      <c r="I179" s="90"/>
    </row>
    <row r="180" spans="2:9">
      <c r="B180" s="96" t="s">
        <v>4</v>
      </c>
      <c r="C180" s="97" t="s">
        <v>76</v>
      </c>
      <c r="D180" s="98" t="s">
        <v>198</v>
      </c>
      <c r="E180" s="99">
        <v>1900.347984</v>
      </c>
      <c r="F180" s="99">
        <v>1976.5</v>
      </c>
      <c r="G180" s="100">
        <v>41.475515600000001</v>
      </c>
      <c r="I180" s="90"/>
    </row>
    <row r="181" spans="2:9">
      <c r="B181" s="96" t="s">
        <v>4</v>
      </c>
      <c r="C181" s="97" t="s">
        <v>123</v>
      </c>
      <c r="D181" s="98" t="s">
        <v>198</v>
      </c>
      <c r="E181" s="99">
        <v>126.70361818181819</v>
      </c>
      <c r="F181" s="99">
        <v>125.28</v>
      </c>
      <c r="G181" s="100">
        <v>23.91741</v>
      </c>
      <c r="I181" s="90"/>
    </row>
    <row r="182" spans="2:9">
      <c r="B182" s="96" t="s">
        <v>4</v>
      </c>
      <c r="C182" s="97" t="s">
        <v>136</v>
      </c>
      <c r="D182" s="98" t="s">
        <v>198</v>
      </c>
      <c r="E182" s="99">
        <v>2225</v>
      </c>
      <c r="F182" s="99">
        <v>2109</v>
      </c>
      <c r="G182" s="100">
        <v>26.492427500000002</v>
      </c>
      <c r="I182" s="90"/>
    </row>
    <row r="183" spans="2:9">
      <c r="B183" s="96" t="s">
        <v>4</v>
      </c>
      <c r="C183" s="97" t="s">
        <v>109</v>
      </c>
      <c r="D183" s="98" t="s">
        <v>198</v>
      </c>
      <c r="E183" s="99">
        <v>433.05</v>
      </c>
      <c r="F183" s="99">
        <v>434.55</v>
      </c>
      <c r="G183" s="100">
        <v>37.581201</v>
      </c>
      <c r="I183" s="90"/>
    </row>
    <row r="184" spans="2:9">
      <c r="B184" s="96" t="s">
        <v>4</v>
      </c>
      <c r="C184" s="97" t="s">
        <v>58</v>
      </c>
      <c r="D184" s="98" t="s">
        <v>198</v>
      </c>
      <c r="E184" s="99">
        <v>744.9</v>
      </c>
      <c r="F184" s="99">
        <v>752</v>
      </c>
      <c r="G184" s="100">
        <v>69.019599999999997</v>
      </c>
      <c r="I184" s="90"/>
    </row>
    <row r="185" spans="2:9">
      <c r="B185" s="96" t="s">
        <v>4</v>
      </c>
      <c r="C185" s="97" t="s">
        <v>116</v>
      </c>
      <c r="D185" s="98" t="s">
        <v>198</v>
      </c>
      <c r="E185" s="99">
        <v>558.11174117647056</v>
      </c>
      <c r="F185" s="99">
        <v>551.4</v>
      </c>
      <c r="G185" s="100">
        <v>18.241662999999999</v>
      </c>
      <c r="I185" s="90"/>
    </row>
    <row r="186" spans="2:9">
      <c r="B186" s="96" t="s">
        <v>4</v>
      </c>
      <c r="C186" s="97" t="s">
        <v>126</v>
      </c>
      <c r="D186" s="98" t="s">
        <v>198</v>
      </c>
      <c r="E186" s="99">
        <v>533.1</v>
      </c>
      <c r="F186" s="99">
        <v>541.29999999999995</v>
      </c>
      <c r="G186" s="100">
        <v>22.645803300000001</v>
      </c>
      <c r="I186" s="90"/>
    </row>
    <row r="187" spans="2:9">
      <c r="B187" s="96" t="s">
        <v>4</v>
      </c>
      <c r="C187" s="97" t="s">
        <v>120</v>
      </c>
      <c r="D187" s="98" t="s">
        <v>198</v>
      </c>
      <c r="E187" s="99">
        <v>1204</v>
      </c>
      <c r="F187" s="99">
        <v>1228.8</v>
      </c>
      <c r="G187" s="100">
        <v>19.634076</v>
      </c>
      <c r="I187" s="90"/>
    </row>
    <row r="188" spans="2:9">
      <c r="B188" s="96" t="s">
        <v>4</v>
      </c>
      <c r="C188" s="97" t="s">
        <v>130</v>
      </c>
      <c r="D188" s="98" t="s">
        <v>198</v>
      </c>
      <c r="E188" s="99">
        <v>1005.6499692307692</v>
      </c>
      <c r="F188" s="99">
        <v>1010.25</v>
      </c>
      <c r="G188" s="100">
        <v>20.2846963</v>
      </c>
      <c r="I188" s="90"/>
    </row>
    <row r="189" spans="2:9">
      <c r="B189" s="96" t="s">
        <v>4</v>
      </c>
      <c r="C189" s="97" t="s">
        <v>163</v>
      </c>
      <c r="D189" s="98" t="s">
        <v>198</v>
      </c>
      <c r="E189" s="99">
        <v>506.42500000000001</v>
      </c>
      <c r="F189" s="99">
        <v>517.15</v>
      </c>
      <c r="G189" s="100">
        <v>5.0754888999999999</v>
      </c>
      <c r="I189" s="90"/>
    </row>
    <row r="190" spans="2:9">
      <c r="B190" s="96" t="s">
        <v>4</v>
      </c>
      <c r="C190" s="97" t="s">
        <v>140</v>
      </c>
      <c r="D190" s="98" t="s">
        <v>198</v>
      </c>
      <c r="E190" s="99">
        <v>567.79999999999995</v>
      </c>
      <c r="F190" s="99">
        <v>613.79999999999995</v>
      </c>
      <c r="G190" s="100">
        <v>37.333669499999999</v>
      </c>
      <c r="I190" s="90"/>
    </row>
    <row r="191" spans="2:9">
      <c r="B191" s="96" t="s">
        <v>4</v>
      </c>
      <c r="C191" s="97" t="s">
        <v>66</v>
      </c>
      <c r="D191" s="98" t="s">
        <v>198</v>
      </c>
      <c r="E191" s="99">
        <v>5645</v>
      </c>
      <c r="F191" s="99">
        <v>5549</v>
      </c>
      <c r="G191" s="100">
        <v>67.350290000000001</v>
      </c>
      <c r="I191" s="90"/>
    </row>
    <row r="192" spans="2:9">
      <c r="B192" s="96" t="s">
        <v>4</v>
      </c>
      <c r="C192" s="97" t="s">
        <v>95</v>
      </c>
      <c r="D192" s="98" t="s">
        <v>198</v>
      </c>
      <c r="E192" s="99">
        <v>1627.2</v>
      </c>
      <c r="F192" s="99">
        <v>1812.9</v>
      </c>
      <c r="G192" s="100">
        <v>25.742182000000003</v>
      </c>
      <c r="I192" s="90"/>
    </row>
    <row r="193" spans="2:9">
      <c r="B193" s="96" t="s">
        <v>4</v>
      </c>
      <c r="C193" s="97" t="s">
        <v>144</v>
      </c>
      <c r="D193" s="98" t="s">
        <v>198</v>
      </c>
      <c r="E193" s="99">
        <v>1517.05</v>
      </c>
      <c r="F193" s="99">
        <v>1507.1</v>
      </c>
      <c r="G193" s="100">
        <v>12.846648</v>
      </c>
      <c r="I193" s="90"/>
    </row>
    <row r="194" spans="2:9">
      <c r="B194" s="96" t="s">
        <v>4</v>
      </c>
      <c r="C194" s="97" t="s">
        <v>102</v>
      </c>
      <c r="D194" s="98" t="s">
        <v>198</v>
      </c>
      <c r="E194" s="99">
        <v>1156.0999999999999</v>
      </c>
      <c r="F194" s="99">
        <v>1186.9000000000001</v>
      </c>
      <c r="G194" s="100">
        <v>25.457998500000002</v>
      </c>
      <c r="I194" s="90"/>
    </row>
    <row r="195" spans="2:9">
      <c r="B195" s="96" t="s">
        <v>4</v>
      </c>
      <c r="C195" s="97" t="s">
        <v>80</v>
      </c>
      <c r="D195" s="98" t="s">
        <v>198</v>
      </c>
      <c r="E195" s="99">
        <v>1777.2110479532164</v>
      </c>
      <c r="F195" s="99">
        <v>1703.8</v>
      </c>
      <c r="G195" s="100">
        <v>43.738764800000006</v>
      </c>
      <c r="I195" s="90"/>
    </row>
    <row r="196" spans="2:9">
      <c r="B196" s="96" t="s">
        <v>4</v>
      </c>
      <c r="C196" s="97" t="s">
        <v>150</v>
      </c>
      <c r="D196" s="98" t="s">
        <v>198</v>
      </c>
      <c r="E196" s="99">
        <v>355.95</v>
      </c>
      <c r="F196" s="99">
        <v>350.9</v>
      </c>
      <c r="G196" s="100">
        <v>17.062781299999997</v>
      </c>
      <c r="I196" s="90"/>
    </row>
    <row r="197" spans="2:9">
      <c r="B197" s="96" t="s">
        <v>4</v>
      </c>
      <c r="C197" s="97" t="s">
        <v>54</v>
      </c>
      <c r="D197" s="98" t="s">
        <v>198</v>
      </c>
      <c r="E197" s="99">
        <v>1295</v>
      </c>
      <c r="F197" s="99">
        <v>1344.4</v>
      </c>
      <c r="G197" s="100">
        <v>118.29954050000001</v>
      </c>
      <c r="I197" s="90"/>
    </row>
    <row r="198" spans="2:9">
      <c r="B198" s="96" t="s">
        <v>4</v>
      </c>
      <c r="C198" s="97" t="s">
        <v>62</v>
      </c>
      <c r="D198" s="98" t="s">
        <v>198</v>
      </c>
      <c r="E198" s="99">
        <v>415.69110000000001</v>
      </c>
      <c r="F198" s="99">
        <v>425.7</v>
      </c>
      <c r="G198" s="100">
        <v>77.756197999999998</v>
      </c>
      <c r="I198" s="90"/>
    </row>
    <row r="199" spans="2:9">
      <c r="B199" s="96" t="s">
        <v>4</v>
      </c>
      <c r="C199" s="97" t="s">
        <v>160</v>
      </c>
      <c r="D199" s="98" t="s">
        <v>198</v>
      </c>
      <c r="E199" s="99">
        <v>111.38</v>
      </c>
      <c r="F199" s="99">
        <v>113.25</v>
      </c>
      <c r="G199" s="100">
        <v>7.0731999999999999</v>
      </c>
      <c r="I199" s="90"/>
    </row>
    <row r="200" spans="2:9">
      <c r="B200" s="96" t="s">
        <v>4</v>
      </c>
      <c r="C200" s="97" t="s">
        <v>99</v>
      </c>
      <c r="D200" s="98" t="s">
        <v>198</v>
      </c>
      <c r="E200" s="99">
        <v>362.44</v>
      </c>
      <c r="F200" s="99">
        <v>372.25</v>
      </c>
      <c r="G200" s="100">
        <v>24.563306299999997</v>
      </c>
      <c r="I200" s="90"/>
    </row>
    <row r="201" spans="2:9">
      <c r="B201" s="96" t="s">
        <v>4</v>
      </c>
      <c r="C201" s="97" t="s">
        <v>157</v>
      </c>
      <c r="D201" s="98" t="s">
        <v>198</v>
      </c>
      <c r="E201" s="99">
        <v>236.8</v>
      </c>
      <c r="F201" s="99">
        <v>257.33999999999997</v>
      </c>
      <c r="G201" s="100">
        <v>11.062909399999999</v>
      </c>
      <c r="I201" s="90"/>
    </row>
    <row r="202" spans="2:9">
      <c r="B202" s="96" t="s">
        <v>4</v>
      </c>
      <c r="C202" s="97" t="s">
        <v>73</v>
      </c>
      <c r="D202" s="98" t="s">
        <v>198</v>
      </c>
      <c r="E202" s="99">
        <v>361.2</v>
      </c>
      <c r="F202" s="99">
        <v>375.2</v>
      </c>
      <c r="G202" s="100">
        <v>101.63765550000001</v>
      </c>
      <c r="I202" s="90"/>
    </row>
    <row r="203" spans="2:9">
      <c r="B203" s="96" t="s">
        <v>4</v>
      </c>
      <c r="C203" s="97" t="s">
        <v>70</v>
      </c>
      <c r="D203" s="98" t="s">
        <v>198</v>
      </c>
      <c r="E203" s="99">
        <v>1031.1277222222222</v>
      </c>
      <c r="F203" s="99">
        <v>1050</v>
      </c>
      <c r="G203" s="100">
        <v>71.505719999999997</v>
      </c>
      <c r="I203" s="90"/>
    </row>
    <row r="204" spans="2:9">
      <c r="B204" s="96" t="s">
        <v>4</v>
      </c>
      <c r="C204" s="97" t="s">
        <v>84</v>
      </c>
      <c r="D204" s="98" t="s">
        <v>198</v>
      </c>
      <c r="E204" s="99">
        <v>463.18189999999998</v>
      </c>
      <c r="F204" s="99">
        <v>444.6</v>
      </c>
      <c r="G204" s="100">
        <v>41.645528999999996</v>
      </c>
      <c r="I204" s="90"/>
    </row>
    <row r="205" spans="2:9">
      <c r="B205" s="96" t="s">
        <v>4</v>
      </c>
      <c r="C205" s="97" t="s">
        <v>88</v>
      </c>
      <c r="D205" s="98" t="s">
        <v>198</v>
      </c>
      <c r="E205" s="99">
        <v>297.06952613177947</v>
      </c>
      <c r="F205" s="99">
        <v>304.10000000000002</v>
      </c>
      <c r="G205" s="100">
        <v>39.261974600000002</v>
      </c>
      <c r="I205" s="90"/>
    </row>
    <row r="206" spans="2:9">
      <c r="B206" s="91"/>
      <c r="I206" s="90"/>
    </row>
    <row r="207" spans="2:9">
      <c r="B207" s="91"/>
      <c r="I207" s="90"/>
    </row>
    <row r="208" spans="2:9">
      <c r="B208" s="101" t="s">
        <v>1300</v>
      </c>
      <c r="I208" s="90"/>
    </row>
    <row r="209" spans="2:9">
      <c r="B209" s="91"/>
      <c r="I209" s="90"/>
    </row>
    <row r="210" spans="2:9" ht="15.75" thickBot="1">
      <c r="B210" s="91" t="s">
        <v>241</v>
      </c>
      <c r="I210" s="90"/>
    </row>
    <row r="211" spans="2:9" ht="48.75" thickBot="1">
      <c r="B211" s="102" t="s">
        <v>234</v>
      </c>
      <c r="C211" s="103" t="s">
        <v>242</v>
      </c>
      <c r="D211" s="103" t="s">
        <v>243</v>
      </c>
      <c r="E211" s="103" t="s">
        <v>244</v>
      </c>
      <c r="F211" s="103" t="s">
        <v>245</v>
      </c>
      <c r="G211" s="104" t="s">
        <v>246</v>
      </c>
      <c r="I211" s="90"/>
    </row>
    <row r="212" spans="2:9" ht="15.75" thickBot="1">
      <c r="B212" s="106" t="s">
        <v>4</v>
      </c>
      <c r="C212" s="107">
        <v>693</v>
      </c>
      <c r="D212" s="107">
        <v>5</v>
      </c>
      <c r="E212" s="108">
        <v>4983.4427241500007</v>
      </c>
      <c r="F212" s="108">
        <v>55.78875</v>
      </c>
      <c r="G212" s="109">
        <v>-8.7132361999999972</v>
      </c>
      <c r="H212" s="105"/>
      <c r="I212" s="90"/>
    </row>
    <row r="213" spans="2:9">
      <c r="B213" s="91"/>
      <c r="C213" s="202"/>
      <c r="H213" s="110"/>
      <c r="I213" s="90"/>
    </row>
    <row r="214" spans="2:9">
      <c r="B214" s="111" t="s">
        <v>1301</v>
      </c>
      <c r="I214" s="90"/>
    </row>
    <row r="215" spans="2:9">
      <c r="B215" s="76"/>
      <c r="I215" s="90"/>
    </row>
    <row r="216" spans="2:9">
      <c r="B216" s="111" t="s">
        <v>1302</v>
      </c>
      <c r="I216" s="90"/>
    </row>
    <row r="217" spans="2:9">
      <c r="B217" s="76"/>
      <c r="I217" s="90"/>
    </row>
    <row r="218" spans="2:9">
      <c r="B218" s="111" t="s">
        <v>1303</v>
      </c>
      <c r="I218" s="90"/>
    </row>
    <row r="219" spans="2:9">
      <c r="B219" s="111"/>
      <c r="I219" s="90"/>
    </row>
    <row r="220" spans="2:9">
      <c r="B220" s="111" t="s">
        <v>1304</v>
      </c>
      <c r="I220" s="90"/>
    </row>
    <row r="221" spans="2:9">
      <c r="B221" s="76"/>
      <c r="I221" s="90"/>
    </row>
    <row r="222" spans="2:9">
      <c r="B222" s="111" t="s">
        <v>1305</v>
      </c>
      <c r="I222" s="90"/>
    </row>
    <row r="223" spans="2:9">
      <c r="B223" s="76"/>
      <c r="I223" s="90"/>
    </row>
    <row r="224" spans="2:9">
      <c r="B224" s="111" t="s">
        <v>1306</v>
      </c>
      <c r="I224" s="90"/>
    </row>
    <row r="225" spans="2:9">
      <c r="B225" s="111"/>
      <c r="I225" s="90"/>
    </row>
    <row r="226" spans="2:9">
      <c r="B226" s="111" t="s">
        <v>1307</v>
      </c>
      <c r="I226" s="90"/>
    </row>
    <row r="227" spans="2:9">
      <c r="B227" s="111"/>
      <c r="I227" s="90"/>
    </row>
    <row r="228" spans="2:9">
      <c r="B228" s="111" t="s">
        <v>1308</v>
      </c>
      <c r="I228" s="90"/>
    </row>
    <row r="229" spans="2:9">
      <c r="B229" s="111"/>
      <c r="I229" s="90"/>
    </row>
    <row r="230" spans="2:9">
      <c r="B230" s="111" t="s">
        <v>247</v>
      </c>
      <c r="I230" s="90"/>
    </row>
    <row r="231" spans="2:9">
      <c r="B231" s="111"/>
      <c r="I231" s="90"/>
    </row>
    <row r="232" spans="2:9">
      <c r="B232" s="111" t="s">
        <v>248</v>
      </c>
      <c r="I232" s="90"/>
    </row>
    <row r="233" spans="2:9">
      <c r="B233" s="111"/>
      <c r="I233" s="90"/>
    </row>
    <row r="234" spans="2:9" ht="15.75" thickBot="1">
      <c r="B234" s="112"/>
      <c r="C234" s="113"/>
      <c r="D234" s="113"/>
      <c r="E234" s="113"/>
      <c r="F234" s="113"/>
      <c r="G234" s="113"/>
      <c r="H234" s="113"/>
      <c r="I234" s="114"/>
    </row>
    <row r="238" spans="2:9" ht="90">
      <c r="B238" s="207" t="s">
        <v>1327</v>
      </c>
    </row>
    <row r="250" spans="2:2">
      <c r="B250" s="208" t="s">
        <v>1328</v>
      </c>
    </row>
    <row r="251" spans="2:2" ht="15.75">
      <c r="B251" s="209" t="s">
        <v>1329</v>
      </c>
    </row>
    <row r="252" spans="2:2" ht="15.75">
      <c r="B252" s="209" t="s">
        <v>1330</v>
      </c>
    </row>
  </sheetData>
  <mergeCells count="13">
    <mergeCell ref="B141:B142"/>
    <mergeCell ref="C141:C142"/>
    <mergeCell ref="B91:I91"/>
    <mergeCell ref="C126:E126"/>
    <mergeCell ref="C127:E127"/>
    <mergeCell ref="B128:I128"/>
    <mergeCell ref="B129:I129"/>
    <mergeCell ref="B130:I130"/>
    <mergeCell ref="B131:I131"/>
    <mergeCell ref="B132:I132"/>
    <mergeCell ref="B133:I133"/>
    <mergeCell ref="B134:I134"/>
    <mergeCell ref="B135:I135"/>
  </mergeCells>
  <hyperlinks>
    <hyperlink ref="A1" location="ITIAF" display="ITIAF" xr:uid="{7B5C94AF-C7A9-4BC9-B36C-F1435221A7AC}"/>
    <hyperlink ref="B3" location="ITIArbitrageFund" display="ITI Arbitrage Fund" xr:uid="{54EADA73-A5CE-45E6-99CE-6B246CDD62A7}"/>
  </hyperlinks>
  <pageMargins left="0" right="0" top="0" bottom="0" header="0" footer="0"/>
  <pageSetup orientation="landscape"/>
  <headerFooter>
    <oddFooter xml:space="preserve">&amp;C_x000D_&amp;1#&amp;"Aptos"&amp;10&amp;K000000  For internal use only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74AA9-A7FA-444D-98BC-0F310F06CE99}">
  <sheetPr codeName="Sheet3">
    <outlinePr summaryBelow="0"/>
  </sheetPr>
  <dimension ref="A1:I221"/>
  <sheetViews>
    <sheetView zoomScale="93" zoomScaleNormal="93" workbookViewId="0"/>
  </sheetViews>
  <sheetFormatPr defaultRowHeight="15"/>
  <cols>
    <col min="1" max="1" width="9.5703125" bestFit="1" customWidth="1"/>
    <col min="2" max="2" width="69.28515625" customWidth="1"/>
    <col min="3" max="3" width="39.7109375" bestFit="1" customWidth="1"/>
    <col min="4" max="4" width="33.28515625" customWidth="1"/>
    <col min="5" max="5" width="16.7109375" customWidth="1"/>
    <col min="6" max="7" width="25" customWidth="1"/>
    <col min="8" max="8" width="16.7109375" customWidth="1"/>
    <col min="9" max="9" width="10.7109375" customWidth="1"/>
    <col min="257" max="257" width="9.5703125" bestFit="1" customWidth="1"/>
    <col min="258" max="258" width="69.28515625" customWidth="1"/>
    <col min="259" max="259" width="27.5703125" bestFit="1" customWidth="1"/>
    <col min="260" max="260" width="33.28515625" customWidth="1"/>
    <col min="261" max="261" width="16.7109375" customWidth="1"/>
    <col min="262" max="263" width="25" customWidth="1"/>
    <col min="264" max="264" width="16.7109375" customWidth="1"/>
    <col min="265" max="265" width="10.7109375" customWidth="1"/>
    <col min="513" max="513" width="9.5703125" bestFit="1" customWidth="1"/>
    <col min="514" max="514" width="69.28515625" customWidth="1"/>
    <col min="515" max="515" width="27.5703125" bestFit="1" customWidth="1"/>
    <col min="516" max="516" width="33.28515625" customWidth="1"/>
    <col min="517" max="517" width="16.7109375" customWidth="1"/>
    <col min="518" max="519" width="25" customWidth="1"/>
    <col min="520" max="520" width="16.7109375" customWidth="1"/>
    <col min="521" max="521" width="10.7109375" customWidth="1"/>
    <col min="769" max="769" width="9.5703125" bestFit="1" customWidth="1"/>
    <col min="770" max="770" width="69.28515625" customWidth="1"/>
    <col min="771" max="771" width="27.5703125" bestFit="1" customWidth="1"/>
    <col min="772" max="772" width="33.28515625" customWidth="1"/>
    <col min="773" max="773" width="16.7109375" customWidth="1"/>
    <col min="774" max="775" width="25" customWidth="1"/>
    <col min="776" max="776" width="16.7109375" customWidth="1"/>
    <col min="777" max="777" width="10.7109375" customWidth="1"/>
    <col min="1025" max="1025" width="9.5703125" bestFit="1" customWidth="1"/>
    <col min="1026" max="1026" width="69.28515625" customWidth="1"/>
    <col min="1027" max="1027" width="27.5703125" bestFit="1" customWidth="1"/>
    <col min="1028" max="1028" width="33.28515625" customWidth="1"/>
    <col min="1029" max="1029" width="16.7109375" customWidth="1"/>
    <col min="1030" max="1031" width="25" customWidth="1"/>
    <col min="1032" max="1032" width="16.7109375" customWidth="1"/>
    <col min="1033" max="1033" width="10.7109375" customWidth="1"/>
    <col min="1281" max="1281" width="9.5703125" bestFit="1" customWidth="1"/>
    <col min="1282" max="1282" width="69.28515625" customWidth="1"/>
    <col min="1283" max="1283" width="27.5703125" bestFit="1" customWidth="1"/>
    <col min="1284" max="1284" width="33.28515625" customWidth="1"/>
    <col min="1285" max="1285" width="16.7109375" customWidth="1"/>
    <col min="1286" max="1287" width="25" customWidth="1"/>
    <col min="1288" max="1288" width="16.7109375" customWidth="1"/>
    <col min="1289" max="1289" width="10.7109375" customWidth="1"/>
    <col min="1537" max="1537" width="9.5703125" bestFit="1" customWidth="1"/>
    <col min="1538" max="1538" width="69.28515625" customWidth="1"/>
    <col min="1539" max="1539" width="27.5703125" bestFit="1" customWidth="1"/>
    <col min="1540" max="1540" width="33.28515625" customWidth="1"/>
    <col min="1541" max="1541" width="16.7109375" customWidth="1"/>
    <col min="1542" max="1543" width="25" customWidth="1"/>
    <col min="1544" max="1544" width="16.7109375" customWidth="1"/>
    <col min="1545" max="1545" width="10.7109375" customWidth="1"/>
    <col min="1793" max="1793" width="9.5703125" bestFit="1" customWidth="1"/>
    <col min="1794" max="1794" width="69.28515625" customWidth="1"/>
    <col min="1795" max="1795" width="27.5703125" bestFit="1" customWidth="1"/>
    <col min="1796" max="1796" width="33.28515625" customWidth="1"/>
    <col min="1797" max="1797" width="16.7109375" customWidth="1"/>
    <col min="1798" max="1799" width="25" customWidth="1"/>
    <col min="1800" max="1800" width="16.7109375" customWidth="1"/>
    <col min="1801" max="1801" width="10.7109375" customWidth="1"/>
    <col min="2049" max="2049" width="9.5703125" bestFit="1" customWidth="1"/>
    <col min="2050" max="2050" width="69.28515625" customWidth="1"/>
    <col min="2051" max="2051" width="27.5703125" bestFit="1" customWidth="1"/>
    <col min="2052" max="2052" width="33.28515625" customWidth="1"/>
    <col min="2053" max="2053" width="16.7109375" customWidth="1"/>
    <col min="2054" max="2055" width="25" customWidth="1"/>
    <col min="2056" max="2056" width="16.7109375" customWidth="1"/>
    <col min="2057" max="2057" width="10.7109375" customWidth="1"/>
    <col min="2305" max="2305" width="9.5703125" bestFit="1" customWidth="1"/>
    <col min="2306" max="2306" width="69.28515625" customWidth="1"/>
    <col min="2307" max="2307" width="27.5703125" bestFit="1" customWidth="1"/>
    <col min="2308" max="2308" width="33.28515625" customWidth="1"/>
    <col min="2309" max="2309" width="16.7109375" customWidth="1"/>
    <col min="2310" max="2311" width="25" customWidth="1"/>
    <col min="2312" max="2312" width="16.7109375" customWidth="1"/>
    <col min="2313" max="2313" width="10.7109375" customWidth="1"/>
    <col min="2561" max="2561" width="9.5703125" bestFit="1" customWidth="1"/>
    <col min="2562" max="2562" width="69.28515625" customWidth="1"/>
    <col min="2563" max="2563" width="27.5703125" bestFit="1" customWidth="1"/>
    <col min="2564" max="2564" width="33.28515625" customWidth="1"/>
    <col min="2565" max="2565" width="16.7109375" customWidth="1"/>
    <col min="2566" max="2567" width="25" customWidth="1"/>
    <col min="2568" max="2568" width="16.7109375" customWidth="1"/>
    <col min="2569" max="2569" width="10.7109375" customWidth="1"/>
    <col min="2817" max="2817" width="9.5703125" bestFit="1" customWidth="1"/>
    <col min="2818" max="2818" width="69.28515625" customWidth="1"/>
    <col min="2819" max="2819" width="27.5703125" bestFit="1" customWidth="1"/>
    <col min="2820" max="2820" width="33.28515625" customWidth="1"/>
    <col min="2821" max="2821" width="16.7109375" customWidth="1"/>
    <col min="2822" max="2823" width="25" customWidth="1"/>
    <col min="2824" max="2824" width="16.7109375" customWidth="1"/>
    <col min="2825" max="2825" width="10.7109375" customWidth="1"/>
    <col min="3073" max="3073" width="9.5703125" bestFit="1" customWidth="1"/>
    <col min="3074" max="3074" width="69.28515625" customWidth="1"/>
    <col min="3075" max="3075" width="27.5703125" bestFit="1" customWidth="1"/>
    <col min="3076" max="3076" width="33.28515625" customWidth="1"/>
    <col min="3077" max="3077" width="16.7109375" customWidth="1"/>
    <col min="3078" max="3079" width="25" customWidth="1"/>
    <col min="3080" max="3080" width="16.7109375" customWidth="1"/>
    <col min="3081" max="3081" width="10.7109375" customWidth="1"/>
    <col min="3329" max="3329" width="9.5703125" bestFit="1" customWidth="1"/>
    <col min="3330" max="3330" width="69.28515625" customWidth="1"/>
    <col min="3331" max="3331" width="27.5703125" bestFit="1" customWidth="1"/>
    <col min="3332" max="3332" width="33.28515625" customWidth="1"/>
    <col min="3333" max="3333" width="16.7109375" customWidth="1"/>
    <col min="3334" max="3335" width="25" customWidth="1"/>
    <col min="3336" max="3336" width="16.7109375" customWidth="1"/>
    <col min="3337" max="3337" width="10.7109375" customWidth="1"/>
    <col min="3585" max="3585" width="9.5703125" bestFit="1" customWidth="1"/>
    <col min="3586" max="3586" width="69.28515625" customWidth="1"/>
    <col min="3587" max="3587" width="27.5703125" bestFit="1" customWidth="1"/>
    <col min="3588" max="3588" width="33.28515625" customWidth="1"/>
    <col min="3589" max="3589" width="16.7109375" customWidth="1"/>
    <col min="3590" max="3591" width="25" customWidth="1"/>
    <col min="3592" max="3592" width="16.7109375" customWidth="1"/>
    <col min="3593" max="3593" width="10.7109375" customWidth="1"/>
    <col min="3841" max="3841" width="9.5703125" bestFit="1" customWidth="1"/>
    <col min="3842" max="3842" width="69.28515625" customWidth="1"/>
    <col min="3843" max="3843" width="27.5703125" bestFit="1" customWidth="1"/>
    <col min="3844" max="3844" width="33.28515625" customWidth="1"/>
    <col min="3845" max="3845" width="16.7109375" customWidth="1"/>
    <col min="3846" max="3847" width="25" customWidth="1"/>
    <col min="3848" max="3848" width="16.7109375" customWidth="1"/>
    <col min="3849" max="3849" width="10.7109375" customWidth="1"/>
    <col min="4097" max="4097" width="9.5703125" bestFit="1" customWidth="1"/>
    <col min="4098" max="4098" width="69.28515625" customWidth="1"/>
    <col min="4099" max="4099" width="27.5703125" bestFit="1" customWidth="1"/>
    <col min="4100" max="4100" width="33.28515625" customWidth="1"/>
    <col min="4101" max="4101" width="16.7109375" customWidth="1"/>
    <col min="4102" max="4103" width="25" customWidth="1"/>
    <col min="4104" max="4104" width="16.7109375" customWidth="1"/>
    <col min="4105" max="4105" width="10.7109375" customWidth="1"/>
    <col min="4353" max="4353" width="9.5703125" bestFit="1" customWidth="1"/>
    <col min="4354" max="4354" width="69.28515625" customWidth="1"/>
    <col min="4355" max="4355" width="27.5703125" bestFit="1" customWidth="1"/>
    <col min="4356" max="4356" width="33.28515625" customWidth="1"/>
    <col min="4357" max="4357" width="16.7109375" customWidth="1"/>
    <col min="4358" max="4359" width="25" customWidth="1"/>
    <col min="4360" max="4360" width="16.7109375" customWidth="1"/>
    <col min="4361" max="4361" width="10.7109375" customWidth="1"/>
    <col min="4609" max="4609" width="9.5703125" bestFit="1" customWidth="1"/>
    <col min="4610" max="4610" width="69.28515625" customWidth="1"/>
    <col min="4611" max="4611" width="27.5703125" bestFit="1" customWidth="1"/>
    <col min="4612" max="4612" width="33.28515625" customWidth="1"/>
    <col min="4613" max="4613" width="16.7109375" customWidth="1"/>
    <col min="4614" max="4615" width="25" customWidth="1"/>
    <col min="4616" max="4616" width="16.7109375" customWidth="1"/>
    <col min="4617" max="4617" width="10.7109375" customWidth="1"/>
    <col min="4865" max="4865" width="9.5703125" bestFit="1" customWidth="1"/>
    <col min="4866" max="4866" width="69.28515625" customWidth="1"/>
    <col min="4867" max="4867" width="27.5703125" bestFit="1" customWidth="1"/>
    <col min="4868" max="4868" width="33.28515625" customWidth="1"/>
    <col min="4869" max="4869" width="16.7109375" customWidth="1"/>
    <col min="4870" max="4871" width="25" customWidth="1"/>
    <col min="4872" max="4872" width="16.7109375" customWidth="1"/>
    <col min="4873" max="4873" width="10.7109375" customWidth="1"/>
    <col min="5121" max="5121" width="9.5703125" bestFit="1" customWidth="1"/>
    <col min="5122" max="5122" width="69.28515625" customWidth="1"/>
    <col min="5123" max="5123" width="27.5703125" bestFit="1" customWidth="1"/>
    <col min="5124" max="5124" width="33.28515625" customWidth="1"/>
    <col min="5125" max="5125" width="16.7109375" customWidth="1"/>
    <col min="5126" max="5127" width="25" customWidth="1"/>
    <col min="5128" max="5128" width="16.7109375" customWidth="1"/>
    <col min="5129" max="5129" width="10.7109375" customWidth="1"/>
    <col min="5377" max="5377" width="9.5703125" bestFit="1" customWidth="1"/>
    <col min="5378" max="5378" width="69.28515625" customWidth="1"/>
    <col min="5379" max="5379" width="27.5703125" bestFit="1" customWidth="1"/>
    <col min="5380" max="5380" width="33.28515625" customWidth="1"/>
    <col min="5381" max="5381" width="16.7109375" customWidth="1"/>
    <col min="5382" max="5383" width="25" customWidth="1"/>
    <col min="5384" max="5384" width="16.7109375" customWidth="1"/>
    <col min="5385" max="5385" width="10.7109375" customWidth="1"/>
    <col min="5633" max="5633" width="9.5703125" bestFit="1" customWidth="1"/>
    <col min="5634" max="5634" width="69.28515625" customWidth="1"/>
    <col min="5635" max="5635" width="27.5703125" bestFit="1" customWidth="1"/>
    <col min="5636" max="5636" width="33.28515625" customWidth="1"/>
    <col min="5637" max="5637" width="16.7109375" customWidth="1"/>
    <col min="5638" max="5639" width="25" customWidth="1"/>
    <col min="5640" max="5640" width="16.7109375" customWidth="1"/>
    <col min="5641" max="5641" width="10.7109375" customWidth="1"/>
    <col min="5889" max="5889" width="9.5703125" bestFit="1" customWidth="1"/>
    <col min="5890" max="5890" width="69.28515625" customWidth="1"/>
    <col min="5891" max="5891" width="27.5703125" bestFit="1" customWidth="1"/>
    <col min="5892" max="5892" width="33.28515625" customWidth="1"/>
    <col min="5893" max="5893" width="16.7109375" customWidth="1"/>
    <col min="5894" max="5895" width="25" customWidth="1"/>
    <col min="5896" max="5896" width="16.7109375" customWidth="1"/>
    <col min="5897" max="5897" width="10.7109375" customWidth="1"/>
    <col min="6145" max="6145" width="9.5703125" bestFit="1" customWidth="1"/>
    <col min="6146" max="6146" width="69.28515625" customWidth="1"/>
    <col min="6147" max="6147" width="27.5703125" bestFit="1" customWidth="1"/>
    <col min="6148" max="6148" width="33.28515625" customWidth="1"/>
    <col min="6149" max="6149" width="16.7109375" customWidth="1"/>
    <col min="6150" max="6151" width="25" customWidth="1"/>
    <col min="6152" max="6152" width="16.7109375" customWidth="1"/>
    <col min="6153" max="6153" width="10.7109375" customWidth="1"/>
    <col min="6401" max="6401" width="9.5703125" bestFit="1" customWidth="1"/>
    <col min="6402" max="6402" width="69.28515625" customWidth="1"/>
    <col min="6403" max="6403" width="27.5703125" bestFit="1" customWidth="1"/>
    <col min="6404" max="6404" width="33.28515625" customWidth="1"/>
    <col min="6405" max="6405" width="16.7109375" customWidth="1"/>
    <col min="6406" max="6407" width="25" customWidth="1"/>
    <col min="6408" max="6408" width="16.7109375" customWidth="1"/>
    <col min="6409" max="6409" width="10.7109375" customWidth="1"/>
    <col min="6657" max="6657" width="9.5703125" bestFit="1" customWidth="1"/>
    <col min="6658" max="6658" width="69.28515625" customWidth="1"/>
    <col min="6659" max="6659" width="27.5703125" bestFit="1" customWidth="1"/>
    <col min="6660" max="6660" width="33.28515625" customWidth="1"/>
    <col min="6661" max="6661" width="16.7109375" customWidth="1"/>
    <col min="6662" max="6663" width="25" customWidth="1"/>
    <col min="6664" max="6664" width="16.7109375" customWidth="1"/>
    <col min="6665" max="6665" width="10.7109375" customWidth="1"/>
    <col min="6913" max="6913" width="9.5703125" bestFit="1" customWidth="1"/>
    <col min="6914" max="6914" width="69.28515625" customWidth="1"/>
    <col min="6915" max="6915" width="27.5703125" bestFit="1" customWidth="1"/>
    <col min="6916" max="6916" width="33.28515625" customWidth="1"/>
    <col min="6917" max="6917" width="16.7109375" customWidth="1"/>
    <col min="6918" max="6919" width="25" customWidth="1"/>
    <col min="6920" max="6920" width="16.7109375" customWidth="1"/>
    <col min="6921" max="6921" width="10.7109375" customWidth="1"/>
    <col min="7169" max="7169" width="9.5703125" bestFit="1" customWidth="1"/>
    <col min="7170" max="7170" width="69.28515625" customWidth="1"/>
    <col min="7171" max="7171" width="27.5703125" bestFit="1" customWidth="1"/>
    <col min="7172" max="7172" width="33.28515625" customWidth="1"/>
    <col min="7173" max="7173" width="16.7109375" customWidth="1"/>
    <col min="7174" max="7175" width="25" customWidth="1"/>
    <col min="7176" max="7176" width="16.7109375" customWidth="1"/>
    <col min="7177" max="7177" width="10.7109375" customWidth="1"/>
    <col min="7425" max="7425" width="9.5703125" bestFit="1" customWidth="1"/>
    <col min="7426" max="7426" width="69.28515625" customWidth="1"/>
    <col min="7427" max="7427" width="27.5703125" bestFit="1" customWidth="1"/>
    <col min="7428" max="7428" width="33.28515625" customWidth="1"/>
    <col min="7429" max="7429" width="16.7109375" customWidth="1"/>
    <col min="7430" max="7431" width="25" customWidth="1"/>
    <col min="7432" max="7432" width="16.7109375" customWidth="1"/>
    <col min="7433" max="7433" width="10.7109375" customWidth="1"/>
    <col min="7681" max="7681" width="9.5703125" bestFit="1" customWidth="1"/>
    <col min="7682" max="7682" width="69.28515625" customWidth="1"/>
    <col min="7683" max="7683" width="27.5703125" bestFit="1" customWidth="1"/>
    <col min="7684" max="7684" width="33.28515625" customWidth="1"/>
    <col min="7685" max="7685" width="16.7109375" customWidth="1"/>
    <col min="7686" max="7687" width="25" customWidth="1"/>
    <col min="7688" max="7688" width="16.7109375" customWidth="1"/>
    <col min="7689" max="7689" width="10.7109375" customWidth="1"/>
    <col min="7937" max="7937" width="9.5703125" bestFit="1" customWidth="1"/>
    <col min="7938" max="7938" width="69.28515625" customWidth="1"/>
    <col min="7939" max="7939" width="27.5703125" bestFit="1" customWidth="1"/>
    <col min="7940" max="7940" width="33.28515625" customWidth="1"/>
    <col min="7941" max="7941" width="16.7109375" customWidth="1"/>
    <col min="7942" max="7943" width="25" customWidth="1"/>
    <col min="7944" max="7944" width="16.7109375" customWidth="1"/>
    <col min="7945" max="7945" width="10.7109375" customWidth="1"/>
    <col min="8193" max="8193" width="9.5703125" bestFit="1" customWidth="1"/>
    <col min="8194" max="8194" width="69.28515625" customWidth="1"/>
    <col min="8195" max="8195" width="27.5703125" bestFit="1" customWidth="1"/>
    <col min="8196" max="8196" width="33.28515625" customWidth="1"/>
    <col min="8197" max="8197" width="16.7109375" customWidth="1"/>
    <col min="8198" max="8199" width="25" customWidth="1"/>
    <col min="8200" max="8200" width="16.7109375" customWidth="1"/>
    <col min="8201" max="8201" width="10.7109375" customWidth="1"/>
    <col min="8449" max="8449" width="9.5703125" bestFit="1" customWidth="1"/>
    <col min="8450" max="8450" width="69.28515625" customWidth="1"/>
    <col min="8451" max="8451" width="27.5703125" bestFit="1" customWidth="1"/>
    <col min="8452" max="8452" width="33.28515625" customWidth="1"/>
    <col min="8453" max="8453" width="16.7109375" customWidth="1"/>
    <col min="8454" max="8455" width="25" customWidth="1"/>
    <col min="8456" max="8456" width="16.7109375" customWidth="1"/>
    <col min="8457" max="8457" width="10.7109375" customWidth="1"/>
    <col min="8705" max="8705" width="9.5703125" bestFit="1" customWidth="1"/>
    <col min="8706" max="8706" width="69.28515625" customWidth="1"/>
    <col min="8707" max="8707" width="27.5703125" bestFit="1" customWidth="1"/>
    <col min="8708" max="8708" width="33.28515625" customWidth="1"/>
    <col min="8709" max="8709" width="16.7109375" customWidth="1"/>
    <col min="8710" max="8711" width="25" customWidth="1"/>
    <col min="8712" max="8712" width="16.7109375" customWidth="1"/>
    <col min="8713" max="8713" width="10.7109375" customWidth="1"/>
    <col min="8961" max="8961" width="9.5703125" bestFit="1" customWidth="1"/>
    <col min="8962" max="8962" width="69.28515625" customWidth="1"/>
    <col min="8963" max="8963" width="27.5703125" bestFit="1" customWidth="1"/>
    <col min="8964" max="8964" width="33.28515625" customWidth="1"/>
    <col min="8965" max="8965" width="16.7109375" customWidth="1"/>
    <col min="8966" max="8967" width="25" customWidth="1"/>
    <col min="8968" max="8968" width="16.7109375" customWidth="1"/>
    <col min="8969" max="8969" width="10.7109375" customWidth="1"/>
    <col min="9217" max="9217" width="9.5703125" bestFit="1" customWidth="1"/>
    <col min="9218" max="9218" width="69.28515625" customWidth="1"/>
    <col min="9219" max="9219" width="27.5703125" bestFit="1" customWidth="1"/>
    <col min="9220" max="9220" width="33.28515625" customWidth="1"/>
    <col min="9221" max="9221" width="16.7109375" customWidth="1"/>
    <col min="9222" max="9223" width="25" customWidth="1"/>
    <col min="9224" max="9224" width="16.7109375" customWidth="1"/>
    <col min="9225" max="9225" width="10.7109375" customWidth="1"/>
    <col min="9473" max="9473" width="9.5703125" bestFit="1" customWidth="1"/>
    <col min="9474" max="9474" width="69.28515625" customWidth="1"/>
    <col min="9475" max="9475" width="27.5703125" bestFit="1" customWidth="1"/>
    <col min="9476" max="9476" width="33.28515625" customWidth="1"/>
    <col min="9477" max="9477" width="16.7109375" customWidth="1"/>
    <col min="9478" max="9479" width="25" customWidth="1"/>
    <col min="9480" max="9480" width="16.7109375" customWidth="1"/>
    <col min="9481" max="9481" width="10.7109375" customWidth="1"/>
    <col min="9729" max="9729" width="9.5703125" bestFit="1" customWidth="1"/>
    <col min="9730" max="9730" width="69.28515625" customWidth="1"/>
    <col min="9731" max="9731" width="27.5703125" bestFit="1" customWidth="1"/>
    <col min="9732" max="9732" width="33.28515625" customWidth="1"/>
    <col min="9733" max="9733" width="16.7109375" customWidth="1"/>
    <col min="9734" max="9735" width="25" customWidth="1"/>
    <col min="9736" max="9736" width="16.7109375" customWidth="1"/>
    <col min="9737" max="9737" width="10.7109375" customWidth="1"/>
    <col min="9985" max="9985" width="9.5703125" bestFit="1" customWidth="1"/>
    <col min="9986" max="9986" width="69.28515625" customWidth="1"/>
    <col min="9987" max="9987" width="27.5703125" bestFit="1" customWidth="1"/>
    <col min="9988" max="9988" width="33.28515625" customWidth="1"/>
    <col min="9989" max="9989" width="16.7109375" customWidth="1"/>
    <col min="9990" max="9991" width="25" customWidth="1"/>
    <col min="9992" max="9992" width="16.7109375" customWidth="1"/>
    <col min="9993" max="9993" width="10.7109375" customWidth="1"/>
    <col min="10241" max="10241" width="9.5703125" bestFit="1" customWidth="1"/>
    <col min="10242" max="10242" width="69.28515625" customWidth="1"/>
    <col min="10243" max="10243" width="27.5703125" bestFit="1"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5703125" bestFit="1" customWidth="1"/>
    <col min="10498" max="10498" width="69.28515625" customWidth="1"/>
    <col min="10499" max="10499" width="27.5703125" bestFit="1"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5703125" bestFit="1" customWidth="1"/>
    <col min="10754" max="10754" width="69.28515625" customWidth="1"/>
    <col min="10755" max="10755" width="27.5703125" bestFit="1"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5703125" bestFit="1" customWidth="1"/>
    <col min="11010" max="11010" width="69.28515625" customWidth="1"/>
    <col min="11011" max="11011" width="27.5703125" bestFit="1"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5703125" bestFit="1" customWidth="1"/>
    <col min="11266" max="11266" width="69.28515625" customWidth="1"/>
    <col min="11267" max="11267" width="27.5703125" bestFit="1"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5703125" bestFit="1" customWidth="1"/>
    <col min="11522" max="11522" width="69.28515625" customWidth="1"/>
    <col min="11523" max="11523" width="27.5703125" bestFit="1"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5703125" bestFit="1" customWidth="1"/>
    <col min="11778" max="11778" width="69.28515625" customWidth="1"/>
    <col min="11779" max="11779" width="27.5703125" bestFit="1"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5703125" bestFit="1" customWidth="1"/>
    <col min="12034" max="12034" width="69.28515625" customWidth="1"/>
    <col min="12035" max="12035" width="27.5703125" bestFit="1"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5703125" bestFit="1" customWidth="1"/>
    <col min="12290" max="12290" width="69.28515625" customWidth="1"/>
    <col min="12291" max="12291" width="27.5703125" bestFit="1"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5703125" bestFit="1" customWidth="1"/>
    <col min="12546" max="12546" width="69.28515625" customWidth="1"/>
    <col min="12547" max="12547" width="27.5703125" bestFit="1"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5703125" bestFit="1" customWidth="1"/>
    <col min="12802" max="12802" width="69.28515625" customWidth="1"/>
    <col min="12803" max="12803" width="27.5703125" bestFit="1"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5703125" bestFit="1" customWidth="1"/>
    <col min="13058" max="13058" width="69.28515625" customWidth="1"/>
    <col min="13059" max="13059" width="27.5703125" bestFit="1"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5703125" bestFit="1" customWidth="1"/>
    <col min="13314" max="13314" width="69.28515625" customWidth="1"/>
    <col min="13315" max="13315" width="27.5703125" bestFit="1"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5703125" bestFit="1" customWidth="1"/>
    <col min="13570" max="13570" width="69.28515625" customWidth="1"/>
    <col min="13571" max="13571" width="27.5703125" bestFit="1"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5703125" bestFit="1" customWidth="1"/>
    <col min="13826" max="13826" width="69.28515625" customWidth="1"/>
    <col min="13827" max="13827" width="27.5703125" bestFit="1"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5703125" bestFit="1" customWidth="1"/>
    <col min="14082" max="14082" width="69.28515625" customWidth="1"/>
    <col min="14083" max="14083" width="27.5703125" bestFit="1"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5703125" bestFit="1" customWidth="1"/>
    <col min="14338" max="14338" width="69.28515625" customWidth="1"/>
    <col min="14339" max="14339" width="27.5703125" bestFit="1"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5703125" bestFit="1" customWidth="1"/>
    <col min="14594" max="14594" width="69.28515625" customWidth="1"/>
    <col min="14595" max="14595" width="27.5703125" bestFit="1"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5703125" bestFit="1" customWidth="1"/>
    <col min="14850" max="14850" width="69.28515625" customWidth="1"/>
    <col min="14851" max="14851" width="27.5703125" bestFit="1"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5703125" bestFit="1" customWidth="1"/>
    <col min="15106" max="15106" width="69.28515625" customWidth="1"/>
    <col min="15107" max="15107" width="27.5703125" bestFit="1"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5703125" bestFit="1" customWidth="1"/>
    <col min="15362" max="15362" width="69.28515625" customWidth="1"/>
    <col min="15363" max="15363" width="27.5703125" bestFit="1"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5703125" bestFit="1" customWidth="1"/>
    <col min="15618" max="15618" width="69.28515625" customWidth="1"/>
    <col min="15619" max="15619" width="27.5703125" bestFit="1"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5703125" bestFit="1" customWidth="1"/>
    <col min="15874" max="15874" width="69.28515625" customWidth="1"/>
    <col min="15875" max="15875" width="27.5703125" bestFit="1"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5703125" bestFit="1" customWidth="1"/>
    <col min="16130" max="16130" width="69.28515625" customWidth="1"/>
    <col min="16131" max="16131" width="27.5703125" bestFit="1"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5</v>
      </c>
      <c r="B1" s="4"/>
      <c r="C1" s="5"/>
      <c r="D1" s="5"/>
      <c r="E1" s="5"/>
      <c r="F1" s="5"/>
      <c r="G1" s="5"/>
      <c r="H1" s="5"/>
      <c r="I1" s="5"/>
    </row>
    <row r="2" spans="1:9" ht="26.1" customHeight="1">
      <c r="A2" s="5"/>
      <c r="B2" s="6" t="s">
        <v>40</v>
      </c>
      <c r="C2" s="5"/>
      <c r="D2" s="5"/>
      <c r="E2" s="5"/>
      <c r="F2" s="5"/>
      <c r="G2" s="5"/>
      <c r="H2" s="5"/>
      <c r="I2" s="5"/>
    </row>
    <row r="3" spans="1:9" ht="12.95" customHeight="1">
      <c r="A3" s="5"/>
      <c r="B3" s="4" t="s">
        <v>6</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249</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250</v>
      </c>
      <c r="B9" s="19" t="s">
        <v>251</v>
      </c>
      <c r="C9" s="15" t="s">
        <v>252</v>
      </c>
      <c r="D9" s="15" t="s">
        <v>60</v>
      </c>
      <c r="E9" s="20">
        <v>100789</v>
      </c>
      <c r="F9" s="21">
        <v>1446.73</v>
      </c>
      <c r="G9" s="22">
        <v>4.0899999999999999E-2</v>
      </c>
      <c r="H9" s="23"/>
      <c r="I9" s="24"/>
    </row>
    <row r="10" spans="1:9" ht="12.95" customHeight="1">
      <c r="A10" s="18" t="s">
        <v>253</v>
      </c>
      <c r="B10" s="19" t="s">
        <v>254</v>
      </c>
      <c r="C10" s="15" t="s">
        <v>255</v>
      </c>
      <c r="D10" s="15" t="s">
        <v>64</v>
      </c>
      <c r="E10" s="20">
        <v>118041</v>
      </c>
      <c r="F10" s="21">
        <v>1347.08</v>
      </c>
      <c r="G10" s="22">
        <v>3.8100000000000002E-2</v>
      </c>
      <c r="H10" s="23"/>
      <c r="I10" s="24"/>
    </row>
    <row r="11" spans="1:9" ht="12.95" customHeight="1">
      <c r="A11" s="18" t="s">
        <v>57</v>
      </c>
      <c r="B11" s="19" t="s">
        <v>58</v>
      </c>
      <c r="C11" s="15" t="s">
        <v>59</v>
      </c>
      <c r="D11" s="15" t="s">
        <v>60</v>
      </c>
      <c r="E11" s="20">
        <v>173118</v>
      </c>
      <c r="F11" s="21">
        <v>1295.18</v>
      </c>
      <c r="G11" s="22">
        <v>3.6600000000000001E-2</v>
      </c>
      <c r="H11" s="23"/>
      <c r="I11" s="24"/>
    </row>
    <row r="12" spans="1:9" ht="12.95" customHeight="1">
      <c r="A12" s="18" t="s">
        <v>69</v>
      </c>
      <c r="B12" s="19" t="s">
        <v>70</v>
      </c>
      <c r="C12" s="15" t="s">
        <v>71</v>
      </c>
      <c r="D12" s="15" t="s">
        <v>64</v>
      </c>
      <c r="E12" s="20">
        <v>117510</v>
      </c>
      <c r="F12" s="21">
        <v>1229.98</v>
      </c>
      <c r="G12" s="22">
        <v>3.4799999999999998E-2</v>
      </c>
      <c r="H12" s="23"/>
      <c r="I12" s="24"/>
    </row>
    <row r="13" spans="1:9" ht="12.95" customHeight="1">
      <c r="A13" s="18" t="s">
        <v>256</v>
      </c>
      <c r="B13" s="19" t="s">
        <v>257</v>
      </c>
      <c r="C13" s="15" t="s">
        <v>258</v>
      </c>
      <c r="D13" s="15" t="s">
        <v>259</v>
      </c>
      <c r="E13" s="20">
        <v>88313</v>
      </c>
      <c r="F13" s="21">
        <v>1154.96</v>
      </c>
      <c r="G13" s="22">
        <v>3.2599999999999997E-2</v>
      </c>
      <c r="H13" s="23"/>
      <c r="I13" s="24"/>
    </row>
    <row r="14" spans="1:9" ht="12.95" customHeight="1">
      <c r="A14" s="18" t="s">
        <v>260</v>
      </c>
      <c r="B14" s="19" t="s">
        <v>261</v>
      </c>
      <c r="C14" s="15" t="s">
        <v>262</v>
      </c>
      <c r="D14" s="15" t="s">
        <v>97</v>
      </c>
      <c r="E14" s="20">
        <v>52997</v>
      </c>
      <c r="F14" s="21">
        <v>1038.58</v>
      </c>
      <c r="G14" s="22">
        <v>2.9399999999999999E-2</v>
      </c>
      <c r="H14" s="23"/>
      <c r="I14" s="24"/>
    </row>
    <row r="15" spans="1:9" ht="12.95" customHeight="1">
      <c r="A15" s="18" t="s">
        <v>94</v>
      </c>
      <c r="B15" s="19" t="s">
        <v>95</v>
      </c>
      <c r="C15" s="15" t="s">
        <v>96</v>
      </c>
      <c r="D15" s="15" t="s">
        <v>97</v>
      </c>
      <c r="E15" s="20">
        <v>53524</v>
      </c>
      <c r="F15" s="21">
        <v>972.1</v>
      </c>
      <c r="G15" s="22">
        <v>2.75E-2</v>
      </c>
      <c r="H15" s="23"/>
      <c r="I15" s="24"/>
    </row>
    <row r="16" spans="1:9" ht="12.95" customHeight="1">
      <c r="A16" s="18" t="s">
        <v>263</v>
      </c>
      <c r="B16" s="19" t="s">
        <v>264</v>
      </c>
      <c r="C16" s="15" t="s">
        <v>265</v>
      </c>
      <c r="D16" s="15" t="s">
        <v>60</v>
      </c>
      <c r="E16" s="20">
        <v>1236190</v>
      </c>
      <c r="F16" s="21">
        <v>886.97</v>
      </c>
      <c r="G16" s="22">
        <v>2.5100000000000001E-2</v>
      </c>
      <c r="H16" s="23"/>
      <c r="I16" s="24"/>
    </row>
    <row r="17" spans="1:9" ht="12.95" customHeight="1">
      <c r="A17" s="18" t="s">
        <v>266</v>
      </c>
      <c r="B17" s="19" t="s">
        <v>267</v>
      </c>
      <c r="C17" s="15" t="s">
        <v>268</v>
      </c>
      <c r="D17" s="15" t="s">
        <v>68</v>
      </c>
      <c r="E17" s="20">
        <v>12015</v>
      </c>
      <c r="F17" s="21">
        <v>859.25</v>
      </c>
      <c r="G17" s="22">
        <v>2.4299999999999999E-2</v>
      </c>
      <c r="H17" s="23"/>
      <c r="I17" s="24"/>
    </row>
    <row r="18" spans="1:9" ht="12.95" customHeight="1">
      <c r="A18" s="18" t="s">
        <v>269</v>
      </c>
      <c r="B18" s="19" t="s">
        <v>270</v>
      </c>
      <c r="C18" s="15" t="s">
        <v>271</v>
      </c>
      <c r="D18" s="15" t="s">
        <v>272</v>
      </c>
      <c r="E18" s="20">
        <v>25178</v>
      </c>
      <c r="F18" s="21">
        <v>855.67</v>
      </c>
      <c r="G18" s="22">
        <v>2.4199999999999999E-2</v>
      </c>
      <c r="H18" s="23"/>
      <c r="I18" s="24"/>
    </row>
    <row r="19" spans="1:9" ht="12.95" customHeight="1">
      <c r="A19" s="18" t="s">
        <v>72</v>
      </c>
      <c r="B19" s="19" t="s">
        <v>73</v>
      </c>
      <c r="C19" s="15" t="s">
        <v>74</v>
      </c>
      <c r="D19" s="15" t="s">
        <v>60</v>
      </c>
      <c r="E19" s="20">
        <v>156307</v>
      </c>
      <c r="F19" s="21">
        <v>586.92999999999995</v>
      </c>
      <c r="G19" s="22">
        <v>1.66E-2</v>
      </c>
      <c r="H19" s="23"/>
      <c r="I19" s="24"/>
    </row>
    <row r="20" spans="1:9" ht="12.95" customHeight="1">
      <c r="A20" s="18" t="s">
        <v>273</v>
      </c>
      <c r="B20" s="19" t="s">
        <v>274</v>
      </c>
      <c r="C20" s="15" t="s">
        <v>275</v>
      </c>
      <c r="D20" s="15" t="s">
        <v>60</v>
      </c>
      <c r="E20" s="20">
        <v>51077</v>
      </c>
      <c r="F20" s="21">
        <v>524.77</v>
      </c>
      <c r="G20" s="22">
        <v>1.4800000000000001E-2</v>
      </c>
      <c r="H20" s="23"/>
      <c r="I20" s="24"/>
    </row>
    <row r="21" spans="1:9" ht="12.95" customHeight="1">
      <c r="A21" s="18" t="s">
        <v>276</v>
      </c>
      <c r="B21" s="19" t="s">
        <v>277</v>
      </c>
      <c r="C21" s="15" t="s">
        <v>278</v>
      </c>
      <c r="D21" s="15" t="s">
        <v>279</v>
      </c>
      <c r="E21" s="20">
        <v>56394</v>
      </c>
      <c r="F21" s="21">
        <v>459.58</v>
      </c>
      <c r="G21" s="22">
        <v>1.2999999999999999E-2</v>
      </c>
      <c r="H21" s="23"/>
      <c r="I21" s="24"/>
    </row>
    <row r="22" spans="1:9" ht="12.95" customHeight="1">
      <c r="A22" s="18" t="s">
        <v>280</v>
      </c>
      <c r="B22" s="19" t="s">
        <v>281</v>
      </c>
      <c r="C22" s="15" t="s">
        <v>282</v>
      </c>
      <c r="D22" s="15" t="s">
        <v>60</v>
      </c>
      <c r="E22" s="20">
        <v>34066</v>
      </c>
      <c r="F22" s="21">
        <v>418.84</v>
      </c>
      <c r="G22" s="22">
        <v>1.18E-2</v>
      </c>
      <c r="H22" s="23"/>
      <c r="I22" s="24"/>
    </row>
    <row r="23" spans="1:9" ht="12.95" customHeight="1">
      <c r="A23" s="18" t="s">
        <v>283</v>
      </c>
      <c r="B23" s="19" t="s">
        <v>284</v>
      </c>
      <c r="C23" s="15" t="s">
        <v>285</v>
      </c>
      <c r="D23" s="15" t="s">
        <v>64</v>
      </c>
      <c r="E23" s="20">
        <v>67149</v>
      </c>
      <c r="F23" s="21">
        <v>408.7</v>
      </c>
      <c r="G23" s="22">
        <v>1.1599999999999999E-2</v>
      </c>
      <c r="H23" s="23"/>
      <c r="I23" s="24"/>
    </row>
    <row r="24" spans="1:9" ht="12.95" customHeight="1">
      <c r="A24" s="18" t="s">
        <v>286</v>
      </c>
      <c r="B24" s="19" t="s">
        <v>287</v>
      </c>
      <c r="C24" s="15" t="s">
        <v>288</v>
      </c>
      <c r="D24" s="15" t="s">
        <v>289</v>
      </c>
      <c r="E24" s="20">
        <v>21374</v>
      </c>
      <c r="F24" s="21">
        <v>407.22</v>
      </c>
      <c r="G24" s="22">
        <v>1.15E-2</v>
      </c>
      <c r="H24" s="23"/>
      <c r="I24" s="24"/>
    </row>
    <row r="25" spans="1:9" ht="12.95" customHeight="1">
      <c r="A25" s="18" t="s">
        <v>290</v>
      </c>
      <c r="B25" s="19" t="s">
        <v>291</v>
      </c>
      <c r="C25" s="15" t="s">
        <v>292</v>
      </c>
      <c r="D25" s="15" t="s">
        <v>293</v>
      </c>
      <c r="E25" s="20">
        <v>125536</v>
      </c>
      <c r="F25" s="21">
        <v>403.79</v>
      </c>
      <c r="G25" s="22">
        <v>1.14E-2</v>
      </c>
      <c r="H25" s="23"/>
      <c r="I25" s="24"/>
    </row>
    <row r="26" spans="1:9" ht="12.95" customHeight="1">
      <c r="A26" s="18" t="s">
        <v>294</v>
      </c>
      <c r="B26" s="19" t="s">
        <v>295</v>
      </c>
      <c r="C26" s="15" t="s">
        <v>296</v>
      </c>
      <c r="D26" s="15" t="s">
        <v>142</v>
      </c>
      <c r="E26" s="20">
        <v>8206</v>
      </c>
      <c r="F26" s="21">
        <v>400.06</v>
      </c>
      <c r="G26" s="22">
        <v>1.1299999999999999E-2</v>
      </c>
      <c r="H26" s="23"/>
      <c r="I26" s="24"/>
    </row>
    <row r="27" spans="1:9" ht="12.95" customHeight="1">
      <c r="A27" s="18" t="s">
        <v>297</v>
      </c>
      <c r="B27" s="19" t="s">
        <v>298</v>
      </c>
      <c r="C27" s="15" t="s">
        <v>299</v>
      </c>
      <c r="D27" s="15" t="s">
        <v>60</v>
      </c>
      <c r="E27" s="20">
        <v>1741600</v>
      </c>
      <c r="F27" s="21">
        <v>396.56</v>
      </c>
      <c r="G27" s="22">
        <v>1.12E-2</v>
      </c>
      <c r="H27" s="23"/>
      <c r="I27" s="24"/>
    </row>
    <row r="28" spans="1:9" ht="12.95" customHeight="1">
      <c r="A28" s="18" t="s">
        <v>300</v>
      </c>
      <c r="B28" s="19" t="s">
        <v>301</v>
      </c>
      <c r="C28" s="15" t="s">
        <v>302</v>
      </c>
      <c r="D28" s="15" t="s">
        <v>303</v>
      </c>
      <c r="E28" s="20">
        <v>8959</v>
      </c>
      <c r="F28" s="21">
        <v>391.22</v>
      </c>
      <c r="G28" s="22">
        <v>1.11E-2</v>
      </c>
      <c r="H28" s="23"/>
      <c r="I28" s="24"/>
    </row>
    <row r="29" spans="1:9" ht="12.95" customHeight="1">
      <c r="A29" s="18" t="s">
        <v>304</v>
      </c>
      <c r="B29" s="19" t="s">
        <v>305</v>
      </c>
      <c r="C29" s="15" t="s">
        <v>306</v>
      </c>
      <c r="D29" s="15" t="s">
        <v>64</v>
      </c>
      <c r="E29" s="20">
        <v>21110</v>
      </c>
      <c r="F29" s="21">
        <v>390.51</v>
      </c>
      <c r="G29" s="22">
        <v>1.0999999999999999E-2</v>
      </c>
      <c r="H29" s="23"/>
      <c r="I29" s="24"/>
    </row>
    <row r="30" spans="1:9" ht="12.95" customHeight="1">
      <c r="A30" s="18" t="s">
        <v>105</v>
      </c>
      <c r="B30" s="19" t="s">
        <v>106</v>
      </c>
      <c r="C30" s="15" t="s">
        <v>107</v>
      </c>
      <c r="D30" s="15" t="s">
        <v>64</v>
      </c>
      <c r="E30" s="20">
        <v>95098</v>
      </c>
      <c r="F30" s="21">
        <v>384.48</v>
      </c>
      <c r="G30" s="22">
        <v>1.09E-2</v>
      </c>
      <c r="H30" s="23"/>
      <c r="I30" s="24"/>
    </row>
    <row r="31" spans="1:9" ht="12.95" customHeight="1">
      <c r="A31" s="18" t="s">
        <v>307</v>
      </c>
      <c r="B31" s="19" t="s">
        <v>308</v>
      </c>
      <c r="C31" s="15" t="s">
        <v>309</v>
      </c>
      <c r="D31" s="15" t="s">
        <v>97</v>
      </c>
      <c r="E31" s="20">
        <v>4751</v>
      </c>
      <c r="F31" s="21">
        <v>382.74</v>
      </c>
      <c r="G31" s="22">
        <v>1.0800000000000001E-2</v>
      </c>
      <c r="H31" s="23"/>
      <c r="I31" s="24"/>
    </row>
    <row r="32" spans="1:9" ht="12.95" customHeight="1">
      <c r="A32" s="18" t="s">
        <v>310</v>
      </c>
      <c r="B32" s="19" t="s">
        <v>311</v>
      </c>
      <c r="C32" s="15" t="s">
        <v>312</v>
      </c>
      <c r="D32" s="15" t="s">
        <v>289</v>
      </c>
      <c r="E32" s="20">
        <v>47356</v>
      </c>
      <c r="F32" s="21">
        <v>381.07</v>
      </c>
      <c r="G32" s="22">
        <v>1.0800000000000001E-2</v>
      </c>
      <c r="H32" s="23"/>
      <c r="I32" s="24"/>
    </row>
    <row r="33" spans="1:9" ht="12.95" customHeight="1">
      <c r="A33" s="18" t="s">
        <v>313</v>
      </c>
      <c r="B33" s="19" t="s">
        <v>314</v>
      </c>
      <c r="C33" s="15" t="s">
        <v>315</v>
      </c>
      <c r="D33" s="15" t="s">
        <v>272</v>
      </c>
      <c r="E33" s="20">
        <v>8741</v>
      </c>
      <c r="F33" s="21">
        <v>377.01</v>
      </c>
      <c r="G33" s="22">
        <v>1.0699999999999999E-2</v>
      </c>
      <c r="H33" s="23"/>
      <c r="I33" s="24"/>
    </row>
    <row r="34" spans="1:9" ht="12.95" customHeight="1">
      <c r="A34" s="18" t="s">
        <v>87</v>
      </c>
      <c r="B34" s="19" t="s">
        <v>88</v>
      </c>
      <c r="C34" s="15" t="s">
        <v>89</v>
      </c>
      <c r="D34" s="15" t="s">
        <v>90</v>
      </c>
      <c r="E34" s="20">
        <v>123251</v>
      </c>
      <c r="F34" s="21">
        <v>372.77</v>
      </c>
      <c r="G34" s="22">
        <v>1.0500000000000001E-2</v>
      </c>
      <c r="H34" s="23"/>
      <c r="I34" s="24"/>
    </row>
    <row r="35" spans="1:9" ht="12.95" customHeight="1">
      <c r="A35" s="18" t="s">
        <v>112</v>
      </c>
      <c r="B35" s="19" t="s">
        <v>113</v>
      </c>
      <c r="C35" s="15" t="s">
        <v>114</v>
      </c>
      <c r="D35" s="15" t="s">
        <v>60</v>
      </c>
      <c r="E35" s="20">
        <v>35461</v>
      </c>
      <c r="F35" s="21">
        <v>371.38</v>
      </c>
      <c r="G35" s="22">
        <v>1.0500000000000001E-2</v>
      </c>
      <c r="H35" s="23"/>
      <c r="I35" s="24"/>
    </row>
    <row r="36" spans="1:9" ht="12.95" customHeight="1">
      <c r="A36" s="18" t="s">
        <v>53</v>
      </c>
      <c r="B36" s="19" t="s">
        <v>54</v>
      </c>
      <c r="C36" s="15" t="s">
        <v>55</v>
      </c>
      <c r="D36" s="15" t="s">
        <v>56</v>
      </c>
      <c r="E36" s="20">
        <v>27615</v>
      </c>
      <c r="F36" s="21">
        <v>370.87</v>
      </c>
      <c r="G36" s="22">
        <v>1.0500000000000001E-2</v>
      </c>
      <c r="H36" s="23"/>
      <c r="I36" s="24"/>
    </row>
    <row r="37" spans="1:9" ht="12.95" customHeight="1">
      <c r="A37" s="18" t="s">
        <v>316</v>
      </c>
      <c r="B37" s="19" t="s">
        <v>317</v>
      </c>
      <c r="C37" s="15" t="s">
        <v>318</v>
      </c>
      <c r="D37" s="15" t="s">
        <v>319</v>
      </c>
      <c r="E37" s="20">
        <v>62557</v>
      </c>
      <c r="F37" s="21">
        <v>366.71</v>
      </c>
      <c r="G37" s="22">
        <v>1.04E-2</v>
      </c>
      <c r="H37" s="23"/>
      <c r="I37" s="24"/>
    </row>
    <row r="38" spans="1:9" ht="12.95" customHeight="1">
      <c r="A38" s="18" t="s">
        <v>320</v>
      </c>
      <c r="B38" s="19" t="s">
        <v>321</v>
      </c>
      <c r="C38" s="15" t="s">
        <v>322</v>
      </c>
      <c r="D38" s="15" t="s">
        <v>60</v>
      </c>
      <c r="E38" s="20">
        <v>431626</v>
      </c>
      <c r="F38" s="21">
        <v>365.5</v>
      </c>
      <c r="G38" s="22">
        <v>1.03E-2</v>
      </c>
      <c r="H38" s="23"/>
      <c r="I38" s="24"/>
    </row>
    <row r="39" spans="1:9" ht="12.95" customHeight="1">
      <c r="A39" s="18" t="s">
        <v>323</v>
      </c>
      <c r="B39" s="19" t="s">
        <v>324</v>
      </c>
      <c r="C39" s="15" t="s">
        <v>325</v>
      </c>
      <c r="D39" s="15" t="s">
        <v>111</v>
      </c>
      <c r="E39" s="20">
        <v>11740</v>
      </c>
      <c r="F39" s="21">
        <v>364.03</v>
      </c>
      <c r="G39" s="22">
        <v>1.03E-2</v>
      </c>
      <c r="H39" s="23"/>
      <c r="I39" s="24"/>
    </row>
    <row r="40" spans="1:9" ht="12.95" customHeight="1">
      <c r="A40" s="18" t="s">
        <v>326</v>
      </c>
      <c r="B40" s="19" t="s">
        <v>327</v>
      </c>
      <c r="C40" s="15" t="s">
        <v>328</v>
      </c>
      <c r="D40" s="15" t="s">
        <v>329</v>
      </c>
      <c r="E40" s="20">
        <v>61496</v>
      </c>
      <c r="F40" s="21">
        <v>362.3</v>
      </c>
      <c r="G40" s="22">
        <v>1.0200000000000001E-2</v>
      </c>
      <c r="H40" s="23"/>
      <c r="I40" s="24"/>
    </row>
    <row r="41" spans="1:9" ht="12.95" customHeight="1">
      <c r="A41" s="18" t="s">
        <v>330</v>
      </c>
      <c r="B41" s="19" t="s">
        <v>331</v>
      </c>
      <c r="C41" s="15" t="s">
        <v>332</v>
      </c>
      <c r="D41" s="15" t="s">
        <v>303</v>
      </c>
      <c r="E41" s="20">
        <v>22117</v>
      </c>
      <c r="F41" s="21">
        <v>356.39</v>
      </c>
      <c r="G41" s="22">
        <v>1.01E-2</v>
      </c>
      <c r="H41" s="23"/>
      <c r="I41" s="24"/>
    </row>
    <row r="42" spans="1:9" ht="12.95" customHeight="1">
      <c r="A42" s="18" t="s">
        <v>333</v>
      </c>
      <c r="B42" s="19" t="s">
        <v>334</v>
      </c>
      <c r="C42" s="15" t="s">
        <v>335</v>
      </c>
      <c r="D42" s="15" t="s">
        <v>64</v>
      </c>
      <c r="E42" s="20">
        <v>113214</v>
      </c>
      <c r="F42" s="21">
        <v>352.38</v>
      </c>
      <c r="G42" s="22">
        <v>0.01</v>
      </c>
      <c r="H42" s="23"/>
      <c r="I42" s="24"/>
    </row>
    <row r="43" spans="1:9" ht="12.95" customHeight="1">
      <c r="A43" s="18" t="s">
        <v>336</v>
      </c>
      <c r="B43" s="19" t="s">
        <v>337</v>
      </c>
      <c r="C43" s="15" t="s">
        <v>338</v>
      </c>
      <c r="D43" s="15" t="s">
        <v>303</v>
      </c>
      <c r="E43" s="20">
        <v>47758</v>
      </c>
      <c r="F43" s="21">
        <v>351.36</v>
      </c>
      <c r="G43" s="22">
        <v>9.9000000000000008E-3</v>
      </c>
      <c r="H43" s="23"/>
      <c r="I43" s="24"/>
    </row>
    <row r="44" spans="1:9" ht="12.95" customHeight="1">
      <c r="A44" s="18" t="s">
        <v>339</v>
      </c>
      <c r="B44" s="19" t="s">
        <v>340</v>
      </c>
      <c r="C44" s="15" t="s">
        <v>341</v>
      </c>
      <c r="D44" s="15" t="s">
        <v>342</v>
      </c>
      <c r="E44" s="20">
        <v>84497</v>
      </c>
      <c r="F44" s="21">
        <v>343.9</v>
      </c>
      <c r="G44" s="22">
        <v>9.7000000000000003E-3</v>
      </c>
      <c r="H44" s="23"/>
      <c r="I44" s="24"/>
    </row>
    <row r="45" spans="1:9" ht="12.95" customHeight="1">
      <c r="A45" s="18" t="s">
        <v>343</v>
      </c>
      <c r="B45" s="19" t="s">
        <v>344</v>
      </c>
      <c r="C45" s="15" t="s">
        <v>345</v>
      </c>
      <c r="D45" s="15" t="s">
        <v>346</v>
      </c>
      <c r="E45" s="20">
        <v>18778</v>
      </c>
      <c r="F45" s="21">
        <v>343.21</v>
      </c>
      <c r="G45" s="22">
        <v>9.7000000000000003E-3</v>
      </c>
      <c r="H45" s="23"/>
      <c r="I45" s="24"/>
    </row>
    <row r="46" spans="1:9" ht="12.95" customHeight="1">
      <c r="A46" s="18" t="s">
        <v>347</v>
      </c>
      <c r="B46" s="19" t="s">
        <v>348</v>
      </c>
      <c r="C46" s="15" t="s">
        <v>349</v>
      </c>
      <c r="D46" s="15" t="s">
        <v>350</v>
      </c>
      <c r="E46" s="20">
        <v>30115</v>
      </c>
      <c r="F46" s="21">
        <v>340.33</v>
      </c>
      <c r="G46" s="22">
        <v>9.5999999999999992E-3</v>
      </c>
      <c r="H46" s="23"/>
      <c r="I46" s="24"/>
    </row>
    <row r="47" spans="1:9" ht="12.95" customHeight="1">
      <c r="A47" s="18" t="s">
        <v>351</v>
      </c>
      <c r="B47" s="19" t="s">
        <v>352</v>
      </c>
      <c r="C47" s="15" t="s">
        <v>353</v>
      </c>
      <c r="D47" s="15" t="s">
        <v>354</v>
      </c>
      <c r="E47" s="20">
        <v>81960</v>
      </c>
      <c r="F47" s="21">
        <v>339.44</v>
      </c>
      <c r="G47" s="22">
        <v>9.5999999999999992E-3</v>
      </c>
      <c r="H47" s="23"/>
      <c r="I47" s="24"/>
    </row>
    <row r="48" spans="1:9" ht="12.95" customHeight="1">
      <c r="A48" s="18" t="s">
        <v>355</v>
      </c>
      <c r="B48" s="19" t="s">
        <v>356</v>
      </c>
      <c r="C48" s="15" t="s">
        <v>357</v>
      </c>
      <c r="D48" s="15" t="s">
        <v>358</v>
      </c>
      <c r="E48" s="20">
        <v>21391</v>
      </c>
      <c r="F48" s="21">
        <v>339.26</v>
      </c>
      <c r="G48" s="22">
        <v>9.5999999999999992E-3</v>
      </c>
      <c r="H48" s="23"/>
      <c r="I48" s="24"/>
    </row>
    <row r="49" spans="1:9" ht="12.95" customHeight="1">
      <c r="A49" s="18" t="s">
        <v>359</v>
      </c>
      <c r="B49" s="19" t="s">
        <v>360</v>
      </c>
      <c r="C49" s="15" t="s">
        <v>361</v>
      </c>
      <c r="D49" s="15" t="s">
        <v>342</v>
      </c>
      <c r="E49" s="20">
        <v>3367</v>
      </c>
      <c r="F49" s="21">
        <v>334.11</v>
      </c>
      <c r="G49" s="22">
        <v>9.4000000000000004E-3</v>
      </c>
      <c r="H49" s="23"/>
      <c r="I49" s="24"/>
    </row>
    <row r="50" spans="1:9" ht="12.95" customHeight="1">
      <c r="A50" s="18" t="s">
        <v>362</v>
      </c>
      <c r="B50" s="19" t="s">
        <v>363</v>
      </c>
      <c r="C50" s="15" t="s">
        <v>364</v>
      </c>
      <c r="D50" s="15" t="s">
        <v>342</v>
      </c>
      <c r="E50" s="20">
        <v>4560</v>
      </c>
      <c r="F50" s="21">
        <v>332.17</v>
      </c>
      <c r="G50" s="22">
        <v>9.4000000000000004E-3</v>
      </c>
      <c r="H50" s="23"/>
      <c r="I50" s="24"/>
    </row>
    <row r="51" spans="1:9" ht="12.95" customHeight="1">
      <c r="A51" s="18" t="s">
        <v>65</v>
      </c>
      <c r="B51" s="19" t="s">
        <v>66</v>
      </c>
      <c r="C51" s="15" t="s">
        <v>67</v>
      </c>
      <c r="D51" s="15" t="s">
        <v>68</v>
      </c>
      <c r="E51" s="20">
        <v>6000</v>
      </c>
      <c r="F51" s="21">
        <v>331.14</v>
      </c>
      <c r="G51" s="22">
        <v>9.4000000000000004E-3</v>
      </c>
      <c r="H51" s="23"/>
      <c r="I51" s="24"/>
    </row>
    <row r="52" spans="1:9" ht="12.95" customHeight="1">
      <c r="A52" s="18" t="s">
        <v>365</v>
      </c>
      <c r="B52" s="19" t="s">
        <v>366</v>
      </c>
      <c r="C52" s="15" t="s">
        <v>367</v>
      </c>
      <c r="D52" s="15" t="s">
        <v>368</v>
      </c>
      <c r="E52" s="20">
        <v>122178</v>
      </c>
      <c r="F52" s="21">
        <v>322.86</v>
      </c>
      <c r="G52" s="22">
        <v>9.1000000000000004E-3</v>
      </c>
      <c r="H52" s="23"/>
      <c r="I52" s="24"/>
    </row>
    <row r="53" spans="1:9" ht="12.95" customHeight="1">
      <c r="A53" s="18" t="s">
        <v>369</v>
      </c>
      <c r="B53" s="19" t="s">
        <v>370</v>
      </c>
      <c r="C53" s="15" t="s">
        <v>371</v>
      </c>
      <c r="D53" s="15" t="s">
        <v>56</v>
      </c>
      <c r="E53" s="20">
        <v>250000</v>
      </c>
      <c r="F53" s="21">
        <v>300.25</v>
      </c>
      <c r="G53" s="22">
        <v>8.5000000000000006E-3</v>
      </c>
      <c r="H53" s="23"/>
      <c r="I53" s="24"/>
    </row>
    <row r="54" spans="1:9" ht="12.95" customHeight="1">
      <c r="A54" s="18" t="s">
        <v>372</v>
      </c>
      <c r="B54" s="19" t="s">
        <v>373</v>
      </c>
      <c r="C54" s="15" t="s">
        <v>374</v>
      </c>
      <c r="D54" s="15" t="s">
        <v>289</v>
      </c>
      <c r="E54" s="20">
        <v>2873</v>
      </c>
      <c r="F54" s="21">
        <v>257.33</v>
      </c>
      <c r="G54" s="22">
        <v>7.3000000000000001E-3</v>
      </c>
      <c r="H54" s="23"/>
      <c r="I54" s="24"/>
    </row>
    <row r="55" spans="1:9" ht="12.95" customHeight="1">
      <c r="A55" s="18" t="s">
        <v>375</v>
      </c>
      <c r="B55" s="19" t="s">
        <v>376</v>
      </c>
      <c r="C55" s="15" t="s">
        <v>377</v>
      </c>
      <c r="D55" s="15" t="s">
        <v>155</v>
      </c>
      <c r="E55" s="20">
        <v>12723</v>
      </c>
      <c r="F55" s="21">
        <v>179.81</v>
      </c>
      <c r="G55" s="22">
        <v>5.1000000000000004E-3</v>
      </c>
      <c r="H55" s="23"/>
      <c r="I55" s="24"/>
    </row>
    <row r="56" spans="1:9" ht="12.95" customHeight="1">
      <c r="A56" s="5"/>
      <c r="B56" s="14" t="s">
        <v>165</v>
      </c>
      <c r="C56" s="15"/>
      <c r="D56" s="15"/>
      <c r="E56" s="15"/>
      <c r="F56" s="25">
        <v>24797.48</v>
      </c>
      <c r="G56" s="26">
        <v>0.70109999999999995</v>
      </c>
      <c r="H56" s="27"/>
      <c r="I56" s="28"/>
    </row>
    <row r="57" spans="1:9" ht="12.95" customHeight="1">
      <c r="A57" s="5"/>
      <c r="B57" s="29" t="s">
        <v>166</v>
      </c>
      <c r="C57" s="2"/>
      <c r="D57" s="2"/>
      <c r="E57" s="2"/>
      <c r="F57" s="27" t="s">
        <v>167</v>
      </c>
      <c r="G57" s="27" t="s">
        <v>167</v>
      </c>
      <c r="H57" s="27"/>
      <c r="I57" s="28"/>
    </row>
    <row r="58" spans="1:9" ht="12.95" customHeight="1">
      <c r="A58" s="5"/>
      <c r="B58" s="29" t="s">
        <v>165</v>
      </c>
      <c r="C58" s="2"/>
      <c r="D58" s="2"/>
      <c r="E58" s="2"/>
      <c r="F58" s="27" t="s">
        <v>167</v>
      </c>
      <c r="G58" s="27" t="s">
        <v>167</v>
      </c>
      <c r="H58" s="27"/>
      <c r="I58" s="28"/>
    </row>
    <row r="59" spans="1:9" ht="12.95" customHeight="1">
      <c r="A59" s="5"/>
      <c r="B59" s="29" t="s">
        <v>168</v>
      </c>
      <c r="C59" s="30"/>
      <c r="D59" s="2"/>
      <c r="E59" s="30"/>
      <c r="F59" s="25">
        <v>24797.48</v>
      </c>
      <c r="G59" s="26">
        <v>0.70109999999999995</v>
      </c>
      <c r="H59" s="27"/>
      <c r="I59" s="28"/>
    </row>
    <row r="60" spans="1:9" ht="12.95" customHeight="1">
      <c r="A60" s="5"/>
      <c r="B60" s="14" t="s">
        <v>181</v>
      </c>
      <c r="C60" s="15"/>
      <c r="D60" s="15"/>
      <c r="E60" s="15"/>
      <c r="F60" s="15"/>
      <c r="G60" s="15"/>
      <c r="H60" s="16"/>
      <c r="I60" s="17"/>
    </row>
    <row r="61" spans="1:9" ht="12.95" customHeight="1">
      <c r="A61" s="5"/>
      <c r="B61" s="14" t="s">
        <v>378</v>
      </c>
      <c r="C61" s="15"/>
      <c r="D61" s="15"/>
      <c r="E61" s="15"/>
      <c r="F61" s="5"/>
      <c r="G61" s="16"/>
      <c r="H61" s="16"/>
      <c r="I61" s="17"/>
    </row>
    <row r="62" spans="1:9" ht="12.95" customHeight="1">
      <c r="A62" s="18" t="s">
        <v>379</v>
      </c>
      <c r="B62" s="19" t="s">
        <v>380</v>
      </c>
      <c r="C62" s="15" t="s">
        <v>381</v>
      </c>
      <c r="D62" s="15" t="s">
        <v>382</v>
      </c>
      <c r="E62" s="20">
        <v>1000000</v>
      </c>
      <c r="F62" s="21">
        <v>1015</v>
      </c>
      <c r="G62" s="22">
        <v>2.87E-2</v>
      </c>
      <c r="H62" s="115">
        <v>7.1437E-2</v>
      </c>
      <c r="I62" s="24" t="s">
        <v>173</v>
      </c>
    </row>
    <row r="63" spans="1:9" ht="12.95" customHeight="1">
      <c r="A63" s="18" t="s">
        <v>383</v>
      </c>
      <c r="B63" s="19" t="s">
        <v>384</v>
      </c>
      <c r="C63" s="15" t="s">
        <v>385</v>
      </c>
      <c r="D63" s="15" t="s">
        <v>382</v>
      </c>
      <c r="E63" s="20">
        <v>900000</v>
      </c>
      <c r="F63" s="21">
        <v>900.59</v>
      </c>
      <c r="G63" s="22">
        <v>2.5499999999999998E-2</v>
      </c>
      <c r="H63" s="115">
        <v>7.4300000000000005E-2</v>
      </c>
      <c r="I63" s="24"/>
    </row>
    <row r="64" spans="1:9" ht="12.95" customHeight="1">
      <c r="A64" s="18" t="s">
        <v>386</v>
      </c>
      <c r="B64" s="19" t="s">
        <v>387</v>
      </c>
      <c r="C64" s="15" t="s">
        <v>388</v>
      </c>
      <c r="D64" s="15" t="s">
        <v>389</v>
      </c>
      <c r="E64" s="20">
        <v>800000</v>
      </c>
      <c r="F64" s="21">
        <v>800.88</v>
      </c>
      <c r="G64" s="22">
        <v>2.2599999999999999E-2</v>
      </c>
      <c r="H64" s="115">
        <v>7.4149999999999994E-2</v>
      </c>
      <c r="I64" s="24" t="s">
        <v>173</v>
      </c>
    </row>
    <row r="65" spans="1:9" ht="12.95" customHeight="1">
      <c r="A65" s="18" t="s">
        <v>390</v>
      </c>
      <c r="B65" s="19" t="s">
        <v>391</v>
      </c>
      <c r="C65" s="15" t="s">
        <v>392</v>
      </c>
      <c r="D65" s="15" t="s">
        <v>382</v>
      </c>
      <c r="E65" s="20">
        <v>750000</v>
      </c>
      <c r="F65" s="21">
        <v>752.38</v>
      </c>
      <c r="G65" s="22">
        <v>2.1299999999999999E-2</v>
      </c>
      <c r="H65" s="115">
        <v>7.3450000000000001E-2</v>
      </c>
      <c r="I65" s="24" t="s">
        <v>173</v>
      </c>
    </row>
    <row r="66" spans="1:9" ht="12.95" customHeight="1">
      <c r="A66" s="18" t="s">
        <v>393</v>
      </c>
      <c r="B66" s="19" t="s">
        <v>394</v>
      </c>
      <c r="C66" s="15" t="s">
        <v>395</v>
      </c>
      <c r="D66" s="15" t="s">
        <v>382</v>
      </c>
      <c r="E66" s="20">
        <v>750000</v>
      </c>
      <c r="F66" s="21">
        <v>749.41</v>
      </c>
      <c r="G66" s="22">
        <v>2.12E-2</v>
      </c>
      <c r="H66" s="115">
        <v>7.1249000000000007E-2</v>
      </c>
      <c r="I66" s="24" t="s">
        <v>173</v>
      </c>
    </row>
    <row r="67" spans="1:9" ht="12.95" customHeight="1">
      <c r="A67" s="18" t="s">
        <v>396</v>
      </c>
      <c r="B67" s="19" t="s">
        <v>397</v>
      </c>
      <c r="C67" s="15" t="s">
        <v>398</v>
      </c>
      <c r="D67" s="15" t="s">
        <v>382</v>
      </c>
      <c r="E67" s="20">
        <v>700000</v>
      </c>
      <c r="F67" s="21">
        <v>701.26</v>
      </c>
      <c r="G67" s="22">
        <v>1.9800000000000002E-2</v>
      </c>
      <c r="H67" s="115">
        <v>7.1499999999999994E-2</v>
      </c>
      <c r="I67" s="24" t="s">
        <v>173</v>
      </c>
    </row>
    <row r="68" spans="1:9" ht="12.95" customHeight="1">
      <c r="A68" s="18" t="s">
        <v>399</v>
      </c>
      <c r="B68" s="19" t="s">
        <v>400</v>
      </c>
      <c r="C68" s="15" t="s">
        <v>401</v>
      </c>
      <c r="D68" s="15" t="s">
        <v>382</v>
      </c>
      <c r="E68" s="20">
        <v>200000</v>
      </c>
      <c r="F68" s="21">
        <v>203.16</v>
      </c>
      <c r="G68" s="22">
        <v>5.7000000000000002E-3</v>
      </c>
      <c r="H68" s="115">
        <v>7.2232000000000005E-2</v>
      </c>
      <c r="I68" s="24" t="s">
        <v>173</v>
      </c>
    </row>
    <row r="69" spans="1:9" ht="12.95" customHeight="1">
      <c r="A69" s="18" t="s">
        <v>402</v>
      </c>
      <c r="B69" s="19" t="s">
        <v>403</v>
      </c>
      <c r="C69" s="15" t="s">
        <v>404</v>
      </c>
      <c r="D69" s="15" t="s">
        <v>382</v>
      </c>
      <c r="E69" s="20">
        <v>200000</v>
      </c>
      <c r="F69" s="21">
        <v>200.66</v>
      </c>
      <c r="G69" s="22">
        <v>5.7000000000000002E-3</v>
      </c>
      <c r="H69" s="115">
        <v>7.2800000000000004E-2</v>
      </c>
      <c r="I69" s="24" t="s">
        <v>173</v>
      </c>
    </row>
    <row r="70" spans="1:9" ht="12.95" customHeight="1">
      <c r="A70" s="18" t="s">
        <v>405</v>
      </c>
      <c r="B70" s="19" t="s">
        <v>406</v>
      </c>
      <c r="C70" s="15" t="s">
        <v>407</v>
      </c>
      <c r="D70" s="15" t="s">
        <v>382</v>
      </c>
      <c r="E70" s="20">
        <v>200000</v>
      </c>
      <c r="F70" s="21">
        <v>200.34</v>
      </c>
      <c r="G70" s="22">
        <v>5.7000000000000002E-3</v>
      </c>
      <c r="H70" s="115">
        <v>7.1636000000000005E-2</v>
      </c>
      <c r="I70" s="24" t="s">
        <v>173</v>
      </c>
    </row>
    <row r="71" spans="1:9" ht="12.95" customHeight="1">
      <c r="A71" s="5"/>
      <c r="B71" s="14" t="s">
        <v>165</v>
      </c>
      <c r="C71" s="15"/>
      <c r="D71" s="15"/>
      <c r="E71" s="15"/>
      <c r="F71" s="25">
        <v>5523.68</v>
      </c>
      <c r="G71" s="26">
        <v>0.15620000000000001</v>
      </c>
      <c r="H71" s="27"/>
      <c r="I71" s="28"/>
    </row>
    <row r="72" spans="1:9" ht="12.95" customHeight="1">
      <c r="A72" s="5"/>
      <c r="B72" s="14" t="s">
        <v>408</v>
      </c>
      <c r="C72" s="15"/>
      <c r="D72" s="15"/>
      <c r="E72" s="15"/>
      <c r="F72" s="5"/>
      <c r="G72" s="16"/>
      <c r="H72" s="16"/>
      <c r="I72" s="17"/>
    </row>
    <row r="73" spans="1:9" ht="12.95" customHeight="1">
      <c r="A73" s="18" t="s">
        <v>409</v>
      </c>
      <c r="B73" s="19" t="s">
        <v>410</v>
      </c>
      <c r="C73" s="15" t="s">
        <v>411</v>
      </c>
      <c r="D73" s="15" t="s">
        <v>412</v>
      </c>
      <c r="E73" s="20">
        <v>1500000</v>
      </c>
      <c r="F73" s="21">
        <v>1524.68</v>
      </c>
      <c r="G73" s="22">
        <v>4.3099999999999999E-2</v>
      </c>
      <c r="H73" s="115">
        <v>6.0100000000000001E-2</v>
      </c>
      <c r="I73" s="24"/>
    </row>
    <row r="74" spans="1:9" ht="12.95" customHeight="1">
      <c r="A74" s="5"/>
      <c r="B74" s="14" t="s">
        <v>165</v>
      </c>
      <c r="C74" s="15"/>
      <c r="D74" s="15"/>
      <c r="E74" s="15"/>
      <c r="F74" s="25">
        <v>1524.68</v>
      </c>
      <c r="G74" s="26">
        <v>4.3099999999999999E-2</v>
      </c>
      <c r="H74" s="27"/>
      <c r="I74" s="28"/>
    </row>
    <row r="75" spans="1:9" ht="12.95" customHeight="1">
      <c r="A75" s="5"/>
      <c r="B75" s="29" t="s">
        <v>413</v>
      </c>
      <c r="C75" s="2"/>
      <c r="D75" s="2"/>
      <c r="E75" s="2"/>
      <c r="F75" s="27" t="s">
        <v>167</v>
      </c>
      <c r="G75" s="27" t="s">
        <v>167</v>
      </c>
      <c r="H75" s="27"/>
      <c r="I75" s="116"/>
    </row>
    <row r="76" spans="1:9" ht="12.95" customHeight="1">
      <c r="A76" s="5"/>
      <c r="B76" s="29" t="s">
        <v>165</v>
      </c>
      <c r="C76" s="2"/>
      <c r="D76" s="2"/>
      <c r="E76" s="2"/>
      <c r="F76" s="27" t="s">
        <v>167</v>
      </c>
      <c r="G76" s="27" t="s">
        <v>167</v>
      </c>
      <c r="H76" s="27"/>
      <c r="I76" s="116"/>
    </row>
    <row r="77" spans="1:9" ht="12.95" customHeight="1">
      <c r="A77" s="5"/>
      <c r="B77" s="29" t="s">
        <v>414</v>
      </c>
      <c r="C77" s="2"/>
      <c r="D77" s="2"/>
      <c r="E77" s="2"/>
      <c r="F77" s="27" t="s">
        <v>167</v>
      </c>
      <c r="G77" s="27" t="s">
        <v>167</v>
      </c>
      <c r="H77" s="27"/>
      <c r="I77" s="116"/>
    </row>
    <row r="78" spans="1:9" ht="12.95" customHeight="1">
      <c r="A78" s="5"/>
      <c r="B78" s="29" t="s">
        <v>165</v>
      </c>
      <c r="C78" s="2"/>
      <c r="D78" s="2"/>
      <c r="E78" s="2"/>
      <c r="F78" s="27" t="s">
        <v>167</v>
      </c>
      <c r="G78" s="27" t="s">
        <v>167</v>
      </c>
      <c r="H78" s="27"/>
      <c r="I78" s="116"/>
    </row>
    <row r="79" spans="1:9" ht="12.95" customHeight="1">
      <c r="A79" s="5"/>
      <c r="B79" s="29" t="s">
        <v>415</v>
      </c>
      <c r="C79" s="2"/>
      <c r="D79" s="2"/>
      <c r="E79" s="2"/>
      <c r="F79" s="27" t="s">
        <v>167</v>
      </c>
      <c r="G79" s="27" t="s">
        <v>167</v>
      </c>
      <c r="H79" s="27"/>
      <c r="I79" s="116"/>
    </row>
    <row r="80" spans="1:9" ht="12.95" customHeight="1">
      <c r="A80" s="5"/>
      <c r="B80" s="29" t="s">
        <v>165</v>
      </c>
      <c r="C80" s="2"/>
      <c r="D80" s="2"/>
      <c r="E80" s="2"/>
      <c r="F80" s="27" t="s">
        <v>167</v>
      </c>
      <c r="G80" s="27" t="s">
        <v>167</v>
      </c>
      <c r="H80" s="27"/>
      <c r="I80" s="116"/>
    </row>
    <row r="81" spans="1:9" ht="12.95" customHeight="1">
      <c r="A81" s="5"/>
      <c r="B81" s="29" t="s">
        <v>168</v>
      </c>
      <c r="C81" s="30"/>
      <c r="D81" s="2"/>
      <c r="E81" s="30"/>
      <c r="F81" s="25">
        <v>7048.36</v>
      </c>
      <c r="G81" s="26">
        <v>0.1993</v>
      </c>
      <c r="H81" s="27"/>
      <c r="I81" s="28"/>
    </row>
    <row r="82" spans="1:9" ht="12.95" customHeight="1">
      <c r="A82" s="5"/>
      <c r="B82" s="14" t="s">
        <v>178</v>
      </c>
      <c r="C82" s="15"/>
      <c r="D82" s="15"/>
      <c r="E82" s="15"/>
      <c r="F82" s="15"/>
      <c r="G82" s="15"/>
      <c r="H82" s="16"/>
      <c r="I82" s="17"/>
    </row>
    <row r="83" spans="1:9" ht="12.95" customHeight="1">
      <c r="A83" s="18" t="s">
        <v>179</v>
      </c>
      <c r="B83" s="19" t="s">
        <v>180</v>
      </c>
      <c r="C83" s="15"/>
      <c r="D83" s="15"/>
      <c r="E83" s="20"/>
      <c r="F83" s="21">
        <v>2602.2800000000002</v>
      </c>
      <c r="G83" s="22">
        <v>7.3599999999999999E-2</v>
      </c>
      <c r="H83" s="258">
        <v>5.0380000000000001E-2</v>
      </c>
      <c r="I83" s="24"/>
    </row>
    <row r="84" spans="1:9" ht="12.95" customHeight="1">
      <c r="A84" s="5"/>
      <c r="B84" s="14" t="s">
        <v>165</v>
      </c>
      <c r="C84" s="15"/>
      <c r="D84" s="15"/>
      <c r="E84" s="15"/>
      <c r="F84" s="25">
        <v>2602.2800000000002</v>
      </c>
      <c r="G84" s="26">
        <v>7.3599999999999999E-2</v>
      </c>
      <c r="H84" s="27"/>
      <c r="I84" s="28"/>
    </row>
    <row r="85" spans="1:9" ht="12.95" customHeight="1">
      <c r="A85" s="5"/>
      <c r="B85" s="29" t="s">
        <v>168</v>
      </c>
      <c r="C85" s="30"/>
      <c r="D85" s="2"/>
      <c r="E85" s="30"/>
      <c r="F85" s="25">
        <v>2602.2800000000002</v>
      </c>
      <c r="G85" s="26">
        <v>7.3599999999999999E-2</v>
      </c>
      <c r="H85" s="27"/>
      <c r="I85" s="28"/>
    </row>
    <row r="86" spans="1:9" ht="12.95" customHeight="1">
      <c r="A86" s="5"/>
      <c r="B86" s="29" t="s">
        <v>187</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188</v>
      </c>
      <c r="C88" s="2"/>
      <c r="D88" s="2"/>
      <c r="E88" s="2"/>
      <c r="F88" s="27" t="s">
        <v>167</v>
      </c>
      <c r="G88" s="27" t="s">
        <v>167</v>
      </c>
      <c r="H88" s="27"/>
      <c r="I88" s="28"/>
    </row>
    <row r="89" spans="1:9" ht="12.95" customHeight="1">
      <c r="A89" s="5"/>
      <c r="B89" s="14"/>
      <c r="C89" s="31"/>
      <c r="D89" s="31"/>
      <c r="E89" s="31"/>
      <c r="F89" s="32"/>
      <c r="G89" s="32"/>
      <c r="H89" s="32"/>
      <c r="I89" s="17"/>
    </row>
    <row r="90" spans="1:9" ht="12.95" customHeight="1">
      <c r="A90" s="5"/>
      <c r="B90" s="29" t="s">
        <v>189</v>
      </c>
      <c r="C90" s="2"/>
      <c r="D90" s="2"/>
      <c r="E90" s="2"/>
      <c r="F90" s="27" t="s">
        <v>167</v>
      </c>
      <c r="G90" s="27" t="s">
        <v>167</v>
      </c>
      <c r="H90" s="27"/>
      <c r="I90" s="28"/>
    </row>
    <row r="91" spans="1:9" ht="12.95" customHeight="1">
      <c r="A91" s="5"/>
      <c r="B91" s="14"/>
      <c r="C91" s="31"/>
      <c r="D91" s="31"/>
      <c r="E91" s="31"/>
      <c r="F91" s="32"/>
      <c r="G91" s="32"/>
      <c r="H91" s="32"/>
      <c r="I91" s="17"/>
    </row>
    <row r="92" spans="1:9" ht="12.95" customHeight="1">
      <c r="A92" s="5"/>
      <c r="B92" s="29" t="s">
        <v>190</v>
      </c>
      <c r="C92" s="2"/>
      <c r="D92" s="2"/>
      <c r="E92" s="2"/>
      <c r="F92" s="27" t="s">
        <v>167</v>
      </c>
      <c r="G92" s="27" t="s">
        <v>167</v>
      </c>
      <c r="H92" s="27"/>
      <c r="I92" s="28"/>
    </row>
    <row r="93" spans="1:9" ht="12.95" customHeight="1">
      <c r="A93" s="5"/>
      <c r="B93" s="14"/>
      <c r="C93" s="31"/>
      <c r="D93" s="31"/>
      <c r="E93" s="31"/>
      <c r="F93" s="32"/>
      <c r="G93" s="32"/>
      <c r="H93" s="32"/>
      <c r="I93" s="17"/>
    </row>
    <row r="94" spans="1:9" ht="12.95" customHeight="1">
      <c r="A94" s="5"/>
      <c r="B94" s="29" t="s">
        <v>191</v>
      </c>
      <c r="C94" s="30"/>
      <c r="D94" s="30"/>
      <c r="E94" s="30"/>
      <c r="F94" s="34" t="s">
        <v>167</v>
      </c>
      <c r="G94" s="34" t="s">
        <v>167</v>
      </c>
      <c r="H94" s="34"/>
      <c r="I94" s="28"/>
    </row>
    <row r="95" spans="1:9" ht="12.95" customHeight="1">
      <c r="A95" s="5"/>
      <c r="B95" s="14"/>
      <c r="C95" s="31"/>
      <c r="D95" s="31"/>
      <c r="E95" s="31"/>
      <c r="F95" s="32"/>
      <c r="G95" s="32"/>
      <c r="H95" s="32"/>
      <c r="I95" s="17"/>
    </row>
    <row r="96" spans="1:9" ht="12.95" customHeight="1">
      <c r="A96" s="5"/>
      <c r="B96" s="29" t="s">
        <v>168</v>
      </c>
      <c r="C96" s="35"/>
      <c r="D96" s="35"/>
      <c r="E96" s="35"/>
      <c r="F96" s="36" t="s">
        <v>167</v>
      </c>
      <c r="G96" s="36" t="s">
        <v>167</v>
      </c>
      <c r="H96" s="36"/>
      <c r="I96" s="28"/>
    </row>
    <row r="97" spans="1:9" ht="12.95" customHeight="1">
      <c r="A97" s="5"/>
      <c r="B97" s="29" t="s">
        <v>169</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416</v>
      </c>
      <c r="C99" s="2"/>
      <c r="D99" s="2"/>
      <c r="E99" s="2"/>
      <c r="F99" s="27" t="s">
        <v>167</v>
      </c>
      <c r="G99" s="27" t="s">
        <v>167</v>
      </c>
      <c r="H99" s="27"/>
      <c r="I99" s="28"/>
    </row>
    <row r="100" spans="1:9" ht="12.95" customHeight="1">
      <c r="A100" s="5"/>
      <c r="B100" s="14"/>
      <c r="C100" s="31"/>
      <c r="D100" s="31"/>
      <c r="E100" s="31"/>
      <c r="F100" s="32"/>
      <c r="G100" s="32"/>
      <c r="H100" s="32"/>
      <c r="I100" s="17"/>
    </row>
    <row r="101" spans="1:9" ht="12.95" customHeight="1">
      <c r="A101" s="5"/>
      <c r="B101" s="29" t="s">
        <v>417</v>
      </c>
      <c r="C101" s="2"/>
      <c r="D101" s="2"/>
      <c r="E101" s="2"/>
      <c r="F101" s="27" t="s">
        <v>167</v>
      </c>
      <c r="G101" s="27" t="s">
        <v>167</v>
      </c>
      <c r="H101" s="27"/>
      <c r="I101" s="28"/>
    </row>
    <row r="102" spans="1:9" ht="12.95" customHeight="1">
      <c r="A102" s="5"/>
      <c r="B102" s="14"/>
      <c r="C102" s="31"/>
      <c r="D102" s="31"/>
      <c r="E102" s="31"/>
      <c r="F102" s="32"/>
      <c r="G102" s="32"/>
      <c r="H102" s="32"/>
      <c r="I102" s="17"/>
    </row>
    <row r="103" spans="1:9" ht="12.95" customHeight="1">
      <c r="A103" s="5"/>
      <c r="B103" s="29" t="s">
        <v>418</v>
      </c>
      <c r="C103" s="2"/>
      <c r="D103" s="2"/>
      <c r="E103" s="2"/>
      <c r="F103" s="27" t="s">
        <v>167</v>
      </c>
      <c r="G103" s="27" t="s">
        <v>167</v>
      </c>
      <c r="H103" s="27"/>
      <c r="I103" s="28"/>
    </row>
    <row r="104" spans="1:9" ht="12.95" customHeight="1">
      <c r="A104" s="5"/>
      <c r="B104" s="14"/>
      <c r="C104" s="31"/>
      <c r="D104" s="31"/>
      <c r="E104" s="31"/>
      <c r="F104" s="32"/>
      <c r="G104" s="32"/>
      <c r="H104" s="32"/>
      <c r="I104" s="17"/>
    </row>
    <row r="105" spans="1:9" ht="12.95" customHeight="1">
      <c r="A105" s="5"/>
      <c r="B105" s="29" t="s">
        <v>419</v>
      </c>
      <c r="C105" s="2"/>
      <c r="D105" s="2"/>
      <c r="E105" s="2"/>
      <c r="F105" s="27" t="s">
        <v>167</v>
      </c>
      <c r="G105" s="27" t="s">
        <v>167</v>
      </c>
      <c r="H105" s="27"/>
      <c r="I105" s="28"/>
    </row>
    <row r="106" spans="1:9" ht="12.95" customHeight="1">
      <c r="A106" s="5"/>
      <c r="B106" s="14"/>
      <c r="C106" s="31"/>
      <c r="D106" s="31"/>
      <c r="E106" s="31"/>
      <c r="F106" s="32"/>
      <c r="G106" s="32"/>
      <c r="H106" s="32"/>
      <c r="I106" s="17"/>
    </row>
    <row r="107" spans="1:9" ht="12.95" customHeight="1">
      <c r="A107" s="5"/>
      <c r="B107" s="29" t="s">
        <v>168</v>
      </c>
      <c r="C107" s="30"/>
      <c r="D107" s="30"/>
      <c r="E107" s="30"/>
      <c r="F107" s="34" t="s">
        <v>167</v>
      </c>
      <c r="G107" s="34" t="s">
        <v>167</v>
      </c>
      <c r="H107" s="34"/>
      <c r="I107" s="28"/>
    </row>
    <row r="108" spans="1:9" ht="12.95" customHeight="1">
      <c r="A108" s="5"/>
      <c r="B108" s="29" t="s">
        <v>175</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168</v>
      </c>
      <c r="C110" s="30"/>
      <c r="D110" s="30"/>
      <c r="E110" s="30"/>
      <c r="F110" s="34" t="s">
        <v>167</v>
      </c>
      <c r="G110" s="34" t="s">
        <v>167</v>
      </c>
      <c r="H110" s="34"/>
      <c r="I110" s="28"/>
    </row>
    <row r="111" spans="1:9" ht="12.95" customHeight="1">
      <c r="A111" s="5"/>
      <c r="B111" s="29" t="s">
        <v>192</v>
      </c>
      <c r="C111" s="37"/>
      <c r="D111" s="2"/>
      <c r="E111" s="30"/>
      <c r="F111" s="38">
        <v>930.8</v>
      </c>
      <c r="G111" s="26">
        <v>2.5999999999999999E-2</v>
      </c>
      <c r="H111" s="27"/>
      <c r="I111" s="28"/>
    </row>
    <row r="112" spans="1:9" ht="12.95" customHeight="1" thickBot="1">
      <c r="A112" s="5"/>
      <c r="B112" s="39" t="s">
        <v>193</v>
      </c>
      <c r="C112" s="40"/>
      <c r="D112" s="40"/>
      <c r="E112" s="40"/>
      <c r="F112" s="41">
        <v>35378.92</v>
      </c>
      <c r="G112" s="42">
        <v>1</v>
      </c>
      <c r="H112" s="43"/>
      <c r="I112" s="44"/>
    </row>
    <row r="113" spans="1:9" ht="12.95" customHeight="1">
      <c r="A113" s="5"/>
      <c r="B113" s="344"/>
      <c r="C113" s="344"/>
      <c r="D113" s="344"/>
      <c r="E113" s="344"/>
      <c r="F113" s="344"/>
      <c r="G113" s="344"/>
      <c r="H113" s="344"/>
      <c r="I113" s="344"/>
    </row>
    <row r="114" spans="1:9" ht="12.95" customHeight="1">
      <c r="A114" s="5"/>
      <c r="B114" s="46" t="s">
        <v>194</v>
      </c>
      <c r="C114" s="5"/>
      <c r="D114" s="5"/>
      <c r="E114" s="5"/>
      <c r="F114" s="5"/>
      <c r="G114" s="5"/>
      <c r="H114" s="5"/>
      <c r="I114" s="5"/>
    </row>
    <row r="115" spans="1:9" ht="39.950000000000003" customHeight="1">
      <c r="A115" s="5"/>
      <c r="B115" s="47" t="s">
        <v>43</v>
      </c>
      <c r="C115" s="47" t="s">
        <v>195</v>
      </c>
      <c r="D115" s="47" t="s">
        <v>45</v>
      </c>
      <c r="E115" s="47" t="s">
        <v>46</v>
      </c>
      <c r="F115" s="47" t="s">
        <v>196</v>
      </c>
      <c r="G115" s="47" t="s">
        <v>197</v>
      </c>
      <c r="H115" s="47" t="s">
        <v>49</v>
      </c>
      <c r="I115" s="47" t="s">
        <v>50</v>
      </c>
    </row>
    <row r="116" spans="1:9" ht="12.95" customHeight="1">
      <c r="A116" s="5"/>
      <c r="B116" s="2" t="s">
        <v>420</v>
      </c>
      <c r="C116" s="2" t="s">
        <v>421</v>
      </c>
      <c r="D116" s="2" t="s">
        <v>97</v>
      </c>
      <c r="E116" s="48">
        <v>15300</v>
      </c>
      <c r="F116" s="49">
        <v>371.61</v>
      </c>
      <c r="G116" s="50">
        <v>1.0500000000000001E-2</v>
      </c>
      <c r="H116" s="48"/>
      <c r="I116" s="48"/>
    </row>
    <row r="117" spans="1:9" ht="12.95" customHeight="1">
      <c r="A117" s="5"/>
      <c r="B117" s="2" t="s">
        <v>422</v>
      </c>
      <c r="C117" s="2" t="s">
        <v>421</v>
      </c>
      <c r="D117" s="2" t="s">
        <v>423</v>
      </c>
      <c r="E117" s="48">
        <v>76775</v>
      </c>
      <c r="F117" s="49">
        <v>370.29</v>
      </c>
      <c r="G117" s="50">
        <v>1.0500000000000001E-2</v>
      </c>
      <c r="H117" s="48"/>
      <c r="I117" s="48"/>
    </row>
    <row r="118" spans="1:9" ht="12.95" customHeight="1">
      <c r="A118" s="5"/>
      <c r="B118" s="2" t="s">
        <v>80</v>
      </c>
      <c r="C118" s="2" t="s">
        <v>421</v>
      </c>
      <c r="D118" s="2" t="s">
        <v>82</v>
      </c>
      <c r="E118" s="48">
        <v>21375</v>
      </c>
      <c r="F118" s="49">
        <v>364.19</v>
      </c>
      <c r="G118" s="50">
        <v>1.03E-2</v>
      </c>
      <c r="H118" s="48"/>
      <c r="I118" s="48"/>
    </row>
    <row r="119" spans="1:9" ht="12.95" customHeight="1">
      <c r="A119" s="5"/>
      <c r="B119" s="2" t="s">
        <v>254</v>
      </c>
      <c r="C119" s="2" t="s">
        <v>198</v>
      </c>
      <c r="D119" s="2" t="s">
        <v>64</v>
      </c>
      <c r="E119" s="48">
        <v>-37500</v>
      </c>
      <c r="F119" s="49">
        <v>-429.3</v>
      </c>
      <c r="G119" s="50">
        <v>-1.21E-2</v>
      </c>
      <c r="H119" s="48"/>
      <c r="I119" s="48"/>
    </row>
    <row r="120" spans="1:9" ht="12.95" customHeight="1">
      <c r="A120" s="5"/>
      <c r="B120" s="2" t="s">
        <v>270</v>
      </c>
      <c r="C120" s="2" t="s">
        <v>198</v>
      </c>
      <c r="D120" s="2" t="s">
        <v>272</v>
      </c>
      <c r="E120" s="48">
        <v>-25000</v>
      </c>
      <c r="F120" s="49">
        <v>-850.6</v>
      </c>
      <c r="G120" s="50">
        <v>-2.4E-2</v>
      </c>
      <c r="H120" s="48"/>
      <c r="I120" s="48"/>
    </row>
    <row r="121" spans="1:9" ht="12.95" customHeight="1">
      <c r="A121" s="5"/>
      <c r="B121" s="4"/>
      <c r="C121" s="345"/>
      <c r="D121" s="345"/>
      <c r="E121" s="345"/>
      <c r="F121" s="5"/>
      <c r="G121" s="5"/>
      <c r="H121" s="5"/>
      <c r="I121" s="5"/>
    </row>
    <row r="122" spans="1:9" ht="12.95" customHeight="1">
      <c r="A122" s="5"/>
      <c r="B122" s="4"/>
      <c r="C122" s="345"/>
      <c r="D122" s="345"/>
      <c r="E122" s="345"/>
      <c r="F122" s="5"/>
      <c r="G122" s="5"/>
      <c r="H122" s="5"/>
      <c r="I122" s="5"/>
    </row>
    <row r="123" spans="1:9" ht="12.95" customHeight="1">
      <c r="A123" s="5"/>
      <c r="B123" s="346"/>
      <c r="C123" s="346"/>
      <c r="D123" s="346"/>
      <c r="E123" s="346"/>
      <c r="F123" s="346"/>
      <c r="G123" s="346"/>
      <c r="H123" s="346"/>
      <c r="I123" s="346"/>
    </row>
    <row r="124" spans="1:9" ht="12.95" customHeight="1">
      <c r="A124" s="5"/>
      <c r="B124" s="346" t="s">
        <v>199</v>
      </c>
      <c r="C124" s="346"/>
      <c r="D124" s="346"/>
      <c r="E124" s="346"/>
      <c r="F124" s="346"/>
      <c r="G124" s="346"/>
      <c r="H124" s="346"/>
      <c r="I124" s="346"/>
    </row>
    <row r="125" spans="1:9" ht="12.95" customHeight="1">
      <c r="A125" s="5"/>
      <c r="B125" s="344" t="s">
        <v>200</v>
      </c>
      <c r="C125" s="344"/>
      <c r="D125" s="344"/>
      <c r="E125" s="344"/>
      <c r="F125" s="344"/>
      <c r="G125" s="344"/>
      <c r="H125" s="344"/>
      <c r="I125" s="344"/>
    </row>
    <row r="126" spans="1:9" ht="12.95" customHeight="1">
      <c r="A126" s="5"/>
      <c r="B126" s="344" t="s">
        <v>201</v>
      </c>
      <c r="C126" s="344"/>
      <c r="D126" s="344"/>
      <c r="E126" s="344"/>
      <c r="F126" s="344"/>
      <c r="G126" s="344"/>
      <c r="H126" s="344"/>
      <c r="I126" s="344"/>
    </row>
    <row r="127" spans="1:9" ht="12.95" customHeight="1">
      <c r="A127" s="5"/>
      <c r="B127" s="344" t="s">
        <v>202</v>
      </c>
      <c r="C127" s="344"/>
      <c r="D127" s="344"/>
      <c r="E127" s="344"/>
      <c r="F127" s="344"/>
      <c r="G127" s="344"/>
      <c r="H127" s="344"/>
      <c r="I127" s="344"/>
    </row>
    <row r="128" spans="1:9" ht="12.95" customHeight="1">
      <c r="A128" s="5"/>
      <c r="B128" s="344" t="s">
        <v>203</v>
      </c>
      <c r="C128" s="344"/>
      <c r="D128" s="344"/>
      <c r="E128" s="344"/>
      <c r="F128" s="344"/>
      <c r="G128" s="344"/>
      <c r="H128" s="344"/>
      <c r="I128" s="344"/>
    </row>
    <row r="129" spans="1:9" ht="12.95" customHeight="1">
      <c r="A129" s="5"/>
      <c r="B129" s="344" t="s">
        <v>204</v>
      </c>
      <c r="C129" s="344"/>
      <c r="D129" s="344"/>
      <c r="E129" s="344"/>
      <c r="F129" s="344"/>
      <c r="G129" s="344"/>
      <c r="H129" s="344"/>
      <c r="I129" s="344"/>
    </row>
    <row r="130" spans="1:9" ht="12.95" customHeight="1">
      <c r="A130" s="5"/>
      <c r="B130" s="344" t="s">
        <v>205</v>
      </c>
      <c r="C130" s="344"/>
      <c r="D130" s="344"/>
      <c r="E130" s="344"/>
      <c r="F130" s="344"/>
      <c r="G130" s="344"/>
      <c r="H130" s="344"/>
      <c r="I130" s="344"/>
    </row>
    <row r="131" spans="1:9" ht="12.95" customHeight="1">
      <c r="A131" s="5"/>
      <c r="B131" s="4"/>
      <c r="C131" s="345"/>
      <c r="D131" s="345"/>
      <c r="E131" s="345"/>
      <c r="F131" s="5"/>
      <c r="G131" s="5"/>
      <c r="H131" s="5"/>
      <c r="I131" s="5"/>
    </row>
    <row r="132" spans="1:9" ht="15.75" thickBot="1"/>
    <row r="133" spans="1:9">
      <c r="B133" s="51" t="s">
        <v>206</v>
      </c>
      <c r="C133" s="52"/>
      <c r="D133" s="52"/>
      <c r="E133" s="52"/>
      <c r="F133" s="53"/>
      <c r="G133" s="54"/>
      <c r="H133" s="54"/>
      <c r="I133" s="55"/>
    </row>
    <row r="134" spans="1:9" ht="15.75" thickBot="1">
      <c r="B134" s="56" t="s">
        <v>207</v>
      </c>
      <c r="C134" s="57"/>
      <c r="D134" s="57"/>
      <c r="E134" s="58"/>
      <c r="F134" s="58"/>
      <c r="G134" s="57"/>
      <c r="H134" s="57"/>
      <c r="I134" s="59"/>
    </row>
    <row r="135" spans="1:9" ht="24">
      <c r="B135" s="342" t="s">
        <v>208</v>
      </c>
      <c r="C135" s="342" t="s">
        <v>209</v>
      </c>
      <c r="D135" s="60" t="s">
        <v>210</v>
      </c>
      <c r="E135" s="60" t="s">
        <v>210</v>
      </c>
      <c r="F135" s="60" t="s">
        <v>211</v>
      </c>
      <c r="G135" s="57"/>
      <c r="H135" s="57"/>
      <c r="I135" s="59"/>
    </row>
    <row r="136" spans="1:9" ht="15.75" thickBot="1">
      <c r="B136" s="343"/>
      <c r="C136" s="343"/>
      <c r="D136" s="61" t="s">
        <v>212</v>
      </c>
      <c r="E136" s="61" t="s">
        <v>213</v>
      </c>
      <c r="F136" s="61" t="s">
        <v>212</v>
      </c>
      <c r="G136" s="57"/>
      <c r="H136" s="57"/>
      <c r="I136" s="59"/>
    </row>
    <row r="137" spans="1:9" ht="15.75" thickBot="1">
      <c r="B137" s="62" t="s">
        <v>167</v>
      </c>
      <c r="C137" s="62" t="s">
        <v>167</v>
      </c>
      <c r="D137" s="62" t="s">
        <v>167</v>
      </c>
      <c r="E137" s="62" t="s">
        <v>167</v>
      </c>
      <c r="F137" s="62" t="s">
        <v>167</v>
      </c>
      <c r="G137" s="57"/>
      <c r="H137" s="57"/>
      <c r="I137" s="59"/>
    </row>
    <row r="138" spans="1:9">
      <c r="B138" s="56"/>
      <c r="C138" s="57"/>
      <c r="D138" s="58"/>
      <c r="E138" s="58"/>
      <c r="F138" s="57"/>
      <c r="G138" s="57"/>
      <c r="H138" s="57"/>
      <c r="I138" s="59"/>
    </row>
    <row r="139" spans="1:9" ht="15.75" thickBot="1">
      <c r="B139" s="56" t="s">
        <v>214</v>
      </c>
      <c r="C139" s="57"/>
      <c r="D139" s="58"/>
      <c r="E139" s="58"/>
      <c r="F139" s="57"/>
      <c r="G139" s="57"/>
      <c r="H139" s="57"/>
      <c r="I139" s="59"/>
    </row>
    <row r="140" spans="1:9">
      <c r="B140" s="63" t="s">
        <v>215</v>
      </c>
      <c r="C140" s="64"/>
      <c r="D140" s="65">
        <v>11.902100000000001</v>
      </c>
      <c r="E140" s="66"/>
      <c r="F140" s="57"/>
      <c r="G140" s="57"/>
      <c r="H140" s="57"/>
      <c r="I140" s="59"/>
    </row>
    <row r="141" spans="1:9">
      <c r="B141" s="67" t="s">
        <v>216</v>
      </c>
      <c r="C141" s="68"/>
      <c r="D141" s="69">
        <v>14.217000000000001</v>
      </c>
      <c r="E141" s="66"/>
      <c r="F141" s="57"/>
      <c r="G141" s="57"/>
      <c r="H141" s="57"/>
      <c r="I141" s="59"/>
    </row>
    <row r="142" spans="1:9">
      <c r="B142" s="67" t="s">
        <v>217</v>
      </c>
      <c r="C142" s="68"/>
      <c r="D142" s="69">
        <v>13.7468</v>
      </c>
      <c r="E142" s="66"/>
      <c r="F142" s="57"/>
      <c r="G142" s="57"/>
      <c r="H142" s="57"/>
      <c r="I142" s="59"/>
    </row>
    <row r="143" spans="1:9" ht="15.75" thickBot="1">
      <c r="B143" s="70" t="s">
        <v>218</v>
      </c>
      <c r="C143" s="71"/>
      <c r="D143" s="72">
        <v>16.123999999999999</v>
      </c>
      <c r="E143" s="66"/>
      <c r="F143" s="57"/>
      <c r="G143" s="57"/>
      <c r="H143" s="57"/>
      <c r="I143" s="59"/>
    </row>
    <row r="144" spans="1:9">
      <c r="B144" s="73"/>
      <c r="C144" s="74"/>
      <c r="D144" s="75"/>
      <c r="E144" s="66"/>
      <c r="F144" s="57"/>
      <c r="G144" s="57"/>
      <c r="H144" s="57"/>
      <c r="I144" s="59"/>
    </row>
    <row r="145" spans="2:9" ht="15.75" thickBot="1">
      <c r="B145" s="56" t="s">
        <v>219</v>
      </c>
      <c r="C145" s="57"/>
      <c r="D145" s="66"/>
      <c r="E145" s="66"/>
      <c r="F145" s="57"/>
      <c r="G145" s="57"/>
      <c r="H145" s="57"/>
      <c r="I145" s="59"/>
    </row>
    <row r="146" spans="2:9">
      <c r="B146" s="63" t="s">
        <v>215</v>
      </c>
      <c r="C146" s="64"/>
      <c r="D146" s="65">
        <v>12.020899999999999</v>
      </c>
      <c r="E146" s="66"/>
      <c r="F146" s="57"/>
      <c r="G146" s="57"/>
      <c r="H146" s="57"/>
      <c r="I146" s="59"/>
    </row>
    <row r="147" spans="2:9">
      <c r="B147" s="67" t="s">
        <v>216</v>
      </c>
      <c r="C147" s="68"/>
      <c r="D147" s="69">
        <v>14.3588</v>
      </c>
      <c r="E147" s="66"/>
      <c r="F147" s="57"/>
      <c r="G147" s="57"/>
      <c r="H147" s="57"/>
      <c r="I147" s="59"/>
    </row>
    <row r="148" spans="2:9">
      <c r="B148" s="67" t="s">
        <v>217</v>
      </c>
      <c r="C148" s="68"/>
      <c r="D148" s="69">
        <v>13.9034</v>
      </c>
      <c r="E148" s="66"/>
      <c r="F148" s="57"/>
      <c r="G148" s="57"/>
      <c r="H148" s="57"/>
      <c r="I148" s="59"/>
    </row>
    <row r="149" spans="2:9" ht="15.75" thickBot="1">
      <c r="B149" s="70" t="s">
        <v>218</v>
      </c>
      <c r="C149" s="71"/>
      <c r="D149" s="72">
        <v>16.307700000000001</v>
      </c>
      <c r="E149" s="66"/>
      <c r="F149" s="57"/>
      <c r="G149" s="57"/>
      <c r="H149" s="57"/>
      <c r="I149" s="59"/>
    </row>
    <row r="150" spans="2:9">
      <c r="B150" s="76"/>
      <c r="C150" s="77"/>
      <c r="D150" s="78"/>
      <c r="E150" s="78"/>
      <c r="F150" s="66"/>
      <c r="G150" s="57"/>
      <c r="H150" s="57"/>
      <c r="I150" s="79"/>
    </row>
    <row r="151" spans="2:9">
      <c r="B151" s="56" t="s">
        <v>220</v>
      </c>
      <c r="C151" s="57"/>
      <c r="D151" s="78"/>
      <c r="E151" s="78"/>
      <c r="F151" s="80">
        <f>SUM(F116:F122)</f>
        <v>-173.80999999999983</v>
      </c>
      <c r="G151" s="57"/>
      <c r="H151" s="57"/>
      <c r="I151" s="79"/>
    </row>
    <row r="152" spans="2:9">
      <c r="B152" s="56" t="s">
        <v>221</v>
      </c>
      <c r="C152" s="57"/>
      <c r="D152" s="78"/>
      <c r="E152" s="78"/>
      <c r="F152" s="58" t="s">
        <v>222</v>
      </c>
      <c r="G152" s="57"/>
      <c r="H152" s="57"/>
      <c r="I152" s="79"/>
    </row>
    <row r="153" spans="2:9">
      <c r="B153" s="56" t="s">
        <v>223</v>
      </c>
      <c r="C153" s="57"/>
      <c r="D153" s="78"/>
      <c r="E153" s="78"/>
      <c r="F153" s="81" t="s">
        <v>1285</v>
      </c>
      <c r="G153" s="57"/>
      <c r="H153" s="57"/>
      <c r="I153" s="79"/>
    </row>
    <row r="154" spans="2:9">
      <c r="B154" s="56" t="s">
        <v>224</v>
      </c>
      <c r="C154" s="57"/>
      <c r="D154" s="78"/>
      <c r="E154" s="78"/>
      <c r="F154" s="58"/>
      <c r="G154" s="82"/>
      <c r="H154" s="57"/>
      <c r="I154" s="79"/>
    </row>
    <row r="155" spans="2:9">
      <c r="B155" s="56"/>
      <c r="C155" s="57"/>
      <c r="D155" s="78"/>
      <c r="E155" s="78"/>
      <c r="F155" s="58"/>
      <c r="G155" s="82"/>
      <c r="H155" s="57"/>
      <c r="I155" s="79"/>
    </row>
    <row r="156" spans="2:9" ht="24.75">
      <c r="B156" s="83" t="s">
        <v>225</v>
      </c>
      <c r="C156" s="84" t="s">
        <v>226</v>
      </c>
      <c r="D156" s="84" t="s">
        <v>227</v>
      </c>
      <c r="E156" s="78"/>
      <c r="F156" s="58"/>
      <c r="G156" s="82"/>
      <c r="H156" s="57"/>
      <c r="I156" s="79"/>
    </row>
    <row r="157" spans="2:9">
      <c r="B157" s="85" t="s">
        <v>228</v>
      </c>
      <c r="C157" s="86">
        <v>0</v>
      </c>
      <c r="D157" s="86">
        <v>0</v>
      </c>
      <c r="E157" s="78"/>
      <c r="F157" s="58"/>
      <c r="G157" s="82"/>
      <c r="H157" s="57"/>
      <c r="I157" s="79"/>
    </row>
    <row r="158" spans="2:9">
      <c r="B158" s="87" t="s">
        <v>229</v>
      </c>
      <c r="C158" s="86">
        <v>0</v>
      </c>
      <c r="D158" s="86">
        <v>0</v>
      </c>
      <c r="E158" s="78"/>
      <c r="F158" s="58"/>
      <c r="G158" s="82"/>
      <c r="H158" s="57"/>
      <c r="I158" s="79"/>
    </row>
    <row r="159" spans="2:9">
      <c r="B159" s="56"/>
      <c r="C159" s="57"/>
      <c r="D159" s="78"/>
      <c r="E159" s="78"/>
      <c r="F159" s="58"/>
      <c r="G159" s="82"/>
      <c r="H159" s="57"/>
      <c r="I159" s="79"/>
    </row>
    <row r="160" spans="2:9">
      <c r="B160" s="56" t="s">
        <v>424</v>
      </c>
      <c r="C160" s="57"/>
      <c r="D160" s="78"/>
      <c r="E160" s="78"/>
      <c r="F160" s="58" t="s">
        <v>222</v>
      </c>
      <c r="G160" s="82"/>
      <c r="H160" s="57"/>
      <c r="I160" s="79"/>
    </row>
    <row r="161" spans="2:9">
      <c r="B161" s="56" t="s">
        <v>231</v>
      </c>
      <c r="C161" s="57"/>
      <c r="D161" s="78"/>
      <c r="E161" s="78"/>
      <c r="F161" s="58" t="s">
        <v>222</v>
      </c>
      <c r="G161" s="88"/>
      <c r="H161" s="89"/>
      <c r="I161" s="79"/>
    </row>
    <row r="162" spans="2:9">
      <c r="B162" s="56" t="s">
        <v>232</v>
      </c>
      <c r="C162" s="57"/>
      <c r="D162" s="78"/>
      <c r="E162" s="78"/>
      <c r="F162" s="58" t="s">
        <v>222</v>
      </c>
      <c r="G162" s="57"/>
      <c r="H162" s="57"/>
      <c r="I162" s="79"/>
    </row>
    <row r="163" spans="2:9">
      <c r="B163" s="56" t="s">
        <v>1326</v>
      </c>
      <c r="C163" s="57"/>
      <c r="D163" s="78"/>
      <c r="E163" s="78"/>
      <c r="F163" s="78"/>
      <c r="G163" s="78"/>
      <c r="H163" s="57"/>
      <c r="I163" s="79"/>
    </row>
    <row r="164" spans="2:9">
      <c r="B164" s="56"/>
      <c r="C164" s="57"/>
      <c r="D164" s="78"/>
      <c r="E164" s="78"/>
      <c r="F164" s="57"/>
      <c r="G164" s="57"/>
      <c r="H164" s="57"/>
      <c r="I164" s="79"/>
    </row>
    <row r="165" spans="2:9">
      <c r="B165" s="56" t="s">
        <v>233</v>
      </c>
      <c r="I165" s="90"/>
    </row>
    <row r="166" spans="2:9" ht="15.75" thickBot="1">
      <c r="B166" s="91"/>
      <c r="I166" s="90"/>
    </row>
    <row r="167" spans="2:9" ht="39.75" customHeight="1" thickBot="1">
      <c r="B167" s="92" t="s">
        <v>234</v>
      </c>
      <c r="C167" s="92" t="s">
        <v>235</v>
      </c>
      <c r="D167" s="93" t="s">
        <v>236</v>
      </c>
      <c r="E167" s="94" t="s">
        <v>237</v>
      </c>
      <c r="F167" s="94" t="s">
        <v>238</v>
      </c>
      <c r="G167" s="95" t="s">
        <v>239</v>
      </c>
      <c r="I167" s="90"/>
    </row>
    <row r="168" spans="2:9">
      <c r="B168" s="117" t="s">
        <v>6</v>
      </c>
      <c r="C168" s="118" t="s">
        <v>254</v>
      </c>
      <c r="D168" s="119" t="s">
        <v>198</v>
      </c>
      <c r="E168" s="120">
        <v>1022.712</v>
      </c>
      <c r="F168" s="120">
        <v>1144.8</v>
      </c>
      <c r="G168" s="121">
        <v>84.09675</v>
      </c>
      <c r="I168" s="90"/>
    </row>
    <row r="169" spans="2:9">
      <c r="B169" s="96" t="s">
        <v>6</v>
      </c>
      <c r="C169" s="97" t="s">
        <v>270</v>
      </c>
      <c r="D169" s="98" t="s">
        <v>198</v>
      </c>
      <c r="E169" s="99">
        <v>3180.9623999999999</v>
      </c>
      <c r="F169" s="99">
        <v>3402.4</v>
      </c>
      <c r="G169" s="100">
        <v>161.83600000000001</v>
      </c>
      <c r="I169" s="90"/>
    </row>
    <row r="170" spans="2:9">
      <c r="B170" s="91"/>
      <c r="I170" s="90"/>
    </row>
    <row r="171" spans="2:9">
      <c r="B171" s="186" t="s">
        <v>1309</v>
      </c>
      <c r="I171" s="90"/>
    </row>
    <row r="172" spans="2:9">
      <c r="B172" s="91"/>
      <c r="I172" s="90"/>
    </row>
    <row r="173" spans="2:9" ht="15.75" thickBot="1">
      <c r="B173" s="91" t="s">
        <v>241</v>
      </c>
      <c r="I173" s="90"/>
    </row>
    <row r="174" spans="2:9" ht="48.75" thickBot="1">
      <c r="B174" s="125" t="s">
        <v>234</v>
      </c>
      <c r="C174" s="126" t="s">
        <v>242</v>
      </c>
      <c r="D174" s="103" t="s">
        <v>243</v>
      </c>
      <c r="E174" s="103" t="s">
        <v>244</v>
      </c>
      <c r="F174" s="103" t="s">
        <v>245</v>
      </c>
      <c r="G174" s="127" t="s">
        <v>246</v>
      </c>
      <c r="I174" s="90"/>
    </row>
    <row r="175" spans="2:9" ht="15.75" thickBot="1">
      <c r="B175" s="128" t="s">
        <v>6</v>
      </c>
      <c r="C175" s="129">
        <v>637</v>
      </c>
      <c r="D175" s="107">
        <v>0</v>
      </c>
      <c r="E175" s="108">
        <v>4539.6196650299999</v>
      </c>
      <c r="F175" s="108">
        <v>0</v>
      </c>
      <c r="G175" s="130">
        <v>-44.856992499999997</v>
      </c>
      <c r="I175" s="90"/>
    </row>
    <row r="176" spans="2:9">
      <c r="B176" s="91"/>
      <c r="I176" s="90"/>
    </row>
    <row r="177" spans="2:9" ht="15.75" thickBot="1">
      <c r="B177" s="91" t="s">
        <v>427</v>
      </c>
      <c r="I177" s="90"/>
    </row>
    <row r="178" spans="2:9" ht="24.75" thickBot="1">
      <c r="B178" s="125" t="s">
        <v>234</v>
      </c>
      <c r="C178" s="126" t="s">
        <v>235</v>
      </c>
      <c r="D178" s="103" t="s">
        <v>236</v>
      </c>
      <c r="E178" s="103" t="s">
        <v>237</v>
      </c>
      <c r="F178" s="103" t="s">
        <v>238</v>
      </c>
      <c r="G178" s="104" t="s">
        <v>239</v>
      </c>
      <c r="I178" s="90"/>
    </row>
    <row r="179" spans="2:9">
      <c r="B179" s="117" t="s">
        <v>6</v>
      </c>
      <c r="C179" s="118" t="s">
        <v>420</v>
      </c>
      <c r="D179" s="117" t="s">
        <v>421</v>
      </c>
      <c r="E179" s="117">
        <v>2376.8305999999998</v>
      </c>
      <c r="F179" s="117">
        <v>2428.8000000000002</v>
      </c>
      <c r="G179" s="131">
        <v>65.860073999999997</v>
      </c>
      <c r="I179" s="90"/>
    </row>
    <row r="180" spans="2:9">
      <c r="B180" s="96" t="s">
        <v>6</v>
      </c>
      <c r="C180" s="97" t="s">
        <v>80</v>
      </c>
      <c r="D180" s="96" t="s">
        <v>421</v>
      </c>
      <c r="E180" s="96">
        <v>1792.5</v>
      </c>
      <c r="F180" s="96">
        <v>1703.8</v>
      </c>
      <c r="G180" s="132">
        <v>73.160853799999998</v>
      </c>
      <c r="H180" s="105"/>
      <c r="I180" s="90"/>
    </row>
    <row r="181" spans="2:9">
      <c r="B181" s="96" t="s">
        <v>6</v>
      </c>
      <c r="C181" s="97" t="s">
        <v>422</v>
      </c>
      <c r="D181" s="96" t="s">
        <v>421</v>
      </c>
      <c r="E181" s="96">
        <v>467.59589996743733</v>
      </c>
      <c r="F181" s="96">
        <v>482.3</v>
      </c>
      <c r="G181" s="132">
        <v>77.251388899999995</v>
      </c>
      <c r="H181" s="110"/>
      <c r="I181" s="90"/>
    </row>
    <row r="182" spans="2:9">
      <c r="B182" s="91"/>
      <c r="I182" s="90"/>
    </row>
    <row r="183" spans="2:9">
      <c r="B183" s="101" t="s">
        <v>1310</v>
      </c>
      <c r="I183" s="90"/>
    </row>
    <row r="184" spans="2:9" ht="36.75" customHeight="1">
      <c r="B184" s="91"/>
      <c r="I184" s="90"/>
    </row>
    <row r="185" spans="2:9" ht="15.75" thickBot="1">
      <c r="B185" s="91" t="s">
        <v>429</v>
      </c>
      <c r="I185" s="90"/>
    </row>
    <row r="186" spans="2:9" ht="60.75" thickBot="1">
      <c r="B186" s="125" t="s">
        <v>234</v>
      </c>
      <c r="C186" s="126" t="s">
        <v>242</v>
      </c>
      <c r="D186" s="103" t="s">
        <v>243</v>
      </c>
      <c r="E186" s="103" t="s">
        <v>430</v>
      </c>
      <c r="F186" s="103" t="s">
        <v>431</v>
      </c>
      <c r="G186" s="127" t="s">
        <v>246</v>
      </c>
      <c r="I186" s="90"/>
    </row>
    <row r="187" spans="2:9" ht="15.75" thickBot="1">
      <c r="B187" s="134" t="s">
        <v>6</v>
      </c>
      <c r="C187" s="135">
        <v>0</v>
      </c>
      <c r="D187" s="136">
        <v>225</v>
      </c>
      <c r="E187" s="137">
        <v>0</v>
      </c>
      <c r="F187" s="137">
        <v>1779.48019535</v>
      </c>
      <c r="G187" s="138">
        <v>-62.566325999999997</v>
      </c>
      <c r="I187" s="90"/>
    </row>
    <row r="188" spans="2:9">
      <c r="B188" s="91"/>
      <c r="I188" s="90"/>
    </row>
    <row r="189" spans="2:9">
      <c r="B189" s="111" t="s">
        <v>1311</v>
      </c>
      <c r="I189" s="90"/>
    </row>
    <row r="190" spans="2:9">
      <c r="B190" s="111"/>
      <c r="I190" s="90"/>
    </row>
    <row r="191" spans="2:9">
      <c r="B191" s="111" t="s">
        <v>1312</v>
      </c>
      <c r="I191" s="90"/>
    </row>
    <row r="192" spans="2:9">
      <c r="B192" s="76"/>
      <c r="I192" s="90"/>
    </row>
    <row r="193" spans="2:9">
      <c r="B193" s="111" t="s">
        <v>1313</v>
      </c>
      <c r="I193" s="90"/>
    </row>
    <row r="194" spans="2:9">
      <c r="B194" s="76"/>
      <c r="H194" s="105"/>
      <c r="I194" s="90"/>
    </row>
    <row r="195" spans="2:9">
      <c r="B195" s="111" t="s">
        <v>1314</v>
      </c>
      <c r="H195" s="110"/>
      <c r="I195" s="90"/>
    </row>
    <row r="196" spans="2:9">
      <c r="B196" s="111"/>
      <c r="I196" s="90"/>
    </row>
    <row r="197" spans="2:9">
      <c r="B197" s="111" t="s">
        <v>1315</v>
      </c>
      <c r="I197" s="90"/>
    </row>
    <row r="198" spans="2:9">
      <c r="B198" s="111"/>
      <c r="I198" s="90"/>
    </row>
    <row r="199" spans="2:9">
      <c r="B199" s="111" t="s">
        <v>1316</v>
      </c>
      <c r="I199" s="90"/>
    </row>
    <row r="200" spans="2:9">
      <c r="B200" s="111"/>
      <c r="I200" s="90"/>
    </row>
    <row r="201" spans="2:9">
      <c r="B201" s="111" t="s">
        <v>247</v>
      </c>
      <c r="I201" s="90"/>
    </row>
    <row r="202" spans="2:9">
      <c r="B202" s="111"/>
      <c r="I202" s="90"/>
    </row>
    <row r="203" spans="2:9">
      <c r="B203" s="111" t="s">
        <v>248</v>
      </c>
      <c r="I203" s="90"/>
    </row>
    <row r="204" spans="2:9">
      <c r="B204" s="111"/>
      <c r="I204" s="90"/>
    </row>
    <row r="205" spans="2:9" ht="15.75" thickBot="1">
      <c r="B205" s="112"/>
      <c r="C205" s="113"/>
      <c r="D205" s="113"/>
      <c r="E205" s="113"/>
      <c r="F205" s="113"/>
      <c r="G205" s="113"/>
      <c r="H205" s="113"/>
      <c r="I205" s="114"/>
    </row>
    <row r="208" spans="2:9" ht="105">
      <c r="B208" s="210" t="s">
        <v>1331</v>
      </c>
    </row>
    <row r="219" spans="2:2">
      <c r="B219" s="211" t="s">
        <v>1328</v>
      </c>
    </row>
    <row r="220" spans="2:2" ht="15.75">
      <c r="B220" s="212" t="s">
        <v>1332</v>
      </c>
    </row>
    <row r="221" spans="2:2" ht="15.75">
      <c r="B221" s="209" t="s">
        <v>1330</v>
      </c>
    </row>
  </sheetData>
  <mergeCells count="14">
    <mergeCell ref="B135:B136"/>
    <mergeCell ref="C135:C136"/>
    <mergeCell ref="B126:I126"/>
    <mergeCell ref="B127:I127"/>
    <mergeCell ref="B128:I128"/>
    <mergeCell ref="B129:I129"/>
    <mergeCell ref="B130:I130"/>
    <mergeCell ref="C131:E131"/>
    <mergeCell ref="B125:I125"/>
    <mergeCell ref="B113:I113"/>
    <mergeCell ref="C121:E121"/>
    <mergeCell ref="C122:E122"/>
    <mergeCell ref="B123:I123"/>
    <mergeCell ref="B124:I124"/>
  </mergeCells>
  <hyperlinks>
    <hyperlink ref="A1" location="ITIBAF" display="ITIBAF" xr:uid="{D7B97BBB-D28C-4BA6-99C3-4878F917318F}"/>
    <hyperlink ref="B3" location="ITIBalancedAdvantageFund" display="ITI Balanced Advantage Fund" xr:uid="{E0564D2A-D795-4F13-B9EF-4091370BC2A2}"/>
  </hyperlinks>
  <pageMargins left="0" right="0" top="0" bottom="0" header="0" footer="0"/>
  <pageSetup orientation="landscape"/>
  <headerFooter>
    <oddFooter xml:space="preserve">&amp;C_x000D_&amp;1#&amp;"Aptos"&amp;10&amp;K000000  For internal use only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6BFA-46D7-403C-B6F5-492E3A7533FC}">
  <sheetPr codeName="Sheet4">
    <outlinePr summaryBelow="0"/>
  </sheetPr>
  <dimension ref="A1:I176"/>
  <sheetViews>
    <sheetView zoomScaleNormal="100" workbookViewId="0"/>
  </sheetViews>
  <sheetFormatPr defaultRowHeight="15"/>
  <cols>
    <col min="1" max="1" width="9.5703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5703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5703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5703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5703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5703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5703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5703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5703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5703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5703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5703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5703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5703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5703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5703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5703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5703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5703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5703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5703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5703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5703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5703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5703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5703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5703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5703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5703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5703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5703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5703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5703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5703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5703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5703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5703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5703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5703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5703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5703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5703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5703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5703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5703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5703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5703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5703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5703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5703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5703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5703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5703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5703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5703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5703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5703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5703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5703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5703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5703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5703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5703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5703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7</v>
      </c>
      <c r="B1" s="4"/>
      <c r="C1" s="5"/>
      <c r="D1" s="5"/>
      <c r="E1" s="5"/>
      <c r="F1" s="5"/>
      <c r="G1" s="5"/>
      <c r="H1" s="5"/>
      <c r="I1" s="5"/>
    </row>
    <row r="2" spans="1:9" ht="26.1" customHeight="1">
      <c r="A2" s="5"/>
      <c r="B2" s="6" t="s">
        <v>40</v>
      </c>
      <c r="C2" s="5"/>
      <c r="D2" s="5"/>
      <c r="E2" s="5"/>
      <c r="F2" s="5"/>
      <c r="G2" s="5"/>
      <c r="H2" s="5"/>
      <c r="I2" s="5"/>
    </row>
    <row r="3" spans="1:9" ht="12.95" customHeight="1">
      <c r="A3" s="5"/>
      <c r="B3" s="4" t="s">
        <v>8</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75</v>
      </c>
      <c r="B9" s="19" t="s">
        <v>76</v>
      </c>
      <c r="C9" s="15" t="s">
        <v>77</v>
      </c>
      <c r="D9" s="15" t="s">
        <v>78</v>
      </c>
      <c r="E9" s="20">
        <v>130740</v>
      </c>
      <c r="F9" s="21">
        <v>2578.19</v>
      </c>
      <c r="G9" s="22">
        <v>6.9699999999999998E-2</v>
      </c>
      <c r="H9" s="115"/>
      <c r="I9" s="24"/>
    </row>
    <row r="10" spans="1:9" ht="12.95" customHeight="1">
      <c r="A10" s="18" t="s">
        <v>87</v>
      </c>
      <c r="B10" s="19" t="s">
        <v>88</v>
      </c>
      <c r="C10" s="15" t="s">
        <v>89</v>
      </c>
      <c r="D10" s="15" t="s">
        <v>90</v>
      </c>
      <c r="E10" s="20">
        <v>680976</v>
      </c>
      <c r="F10" s="21">
        <v>2059.61</v>
      </c>
      <c r="G10" s="22">
        <v>5.57E-2</v>
      </c>
      <c r="H10" s="115"/>
      <c r="I10" s="24"/>
    </row>
    <row r="11" spans="1:9" ht="12.95" customHeight="1">
      <c r="A11" s="18" t="s">
        <v>294</v>
      </c>
      <c r="B11" s="19" t="s">
        <v>295</v>
      </c>
      <c r="C11" s="15" t="s">
        <v>296</v>
      </c>
      <c r="D11" s="15" t="s">
        <v>142</v>
      </c>
      <c r="E11" s="20">
        <v>35802</v>
      </c>
      <c r="F11" s="21">
        <v>1745.42</v>
      </c>
      <c r="G11" s="22">
        <v>4.7199999999999999E-2</v>
      </c>
      <c r="H11" s="115"/>
      <c r="I11" s="24"/>
    </row>
    <row r="12" spans="1:9" ht="12.95" customHeight="1">
      <c r="A12" s="18" t="s">
        <v>432</v>
      </c>
      <c r="B12" s="19" t="s">
        <v>433</v>
      </c>
      <c r="C12" s="15" t="s">
        <v>434</v>
      </c>
      <c r="D12" s="15" t="s">
        <v>272</v>
      </c>
      <c r="E12" s="20">
        <v>11874</v>
      </c>
      <c r="F12" s="21">
        <v>1690.15</v>
      </c>
      <c r="G12" s="22">
        <v>4.5699999999999998E-2</v>
      </c>
      <c r="H12" s="115"/>
      <c r="I12" s="24"/>
    </row>
    <row r="13" spans="1:9" ht="12.95" customHeight="1">
      <c r="A13" s="18" t="s">
        <v>269</v>
      </c>
      <c r="B13" s="19" t="s">
        <v>270</v>
      </c>
      <c r="C13" s="15" t="s">
        <v>271</v>
      </c>
      <c r="D13" s="15" t="s">
        <v>272</v>
      </c>
      <c r="E13" s="20">
        <v>49426</v>
      </c>
      <c r="F13" s="21">
        <v>1679.74</v>
      </c>
      <c r="G13" s="22">
        <v>4.5400000000000003E-2</v>
      </c>
      <c r="H13" s="115"/>
      <c r="I13" s="24"/>
    </row>
    <row r="14" spans="1:9" ht="12.95" customHeight="1">
      <c r="A14" s="18" t="s">
        <v>435</v>
      </c>
      <c r="B14" s="19" t="s">
        <v>426</v>
      </c>
      <c r="C14" s="15" t="s">
        <v>436</v>
      </c>
      <c r="D14" s="15" t="s">
        <v>437</v>
      </c>
      <c r="E14" s="20">
        <v>515219</v>
      </c>
      <c r="F14" s="21">
        <v>1447.77</v>
      </c>
      <c r="G14" s="22">
        <v>3.9100000000000003E-2</v>
      </c>
      <c r="H14" s="115"/>
      <c r="I14" s="24"/>
    </row>
    <row r="15" spans="1:9" ht="12.95" customHeight="1">
      <c r="A15" s="18" t="s">
        <v>313</v>
      </c>
      <c r="B15" s="19" t="s">
        <v>314</v>
      </c>
      <c r="C15" s="15" t="s">
        <v>315</v>
      </c>
      <c r="D15" s="15" t="s">
        <v>272</v>
      </c>
      <c r="E15" s="20">
        <v>25921</v>
      </c>
      <c r="F15" s="21">
        <v>1118</v>
      </c>
      <c r="G15" s="22">
        <v>3.0200000000000001E-2</v>
      </c>
      <c r="H15" s="115"/>
      <c r="I15" s="24"/>
    </row>
    <row r="16" spans="1:9" ht="12.95" customHeight="1">
      <c r="A16" s="18" t="s">
        <v>438</v>
      </c>
      <c r="B16" s="19" t="s">
        <v>439</v>
      </c>
      <c r="C16" s="15" t="s">
        <v>440</v>
      </c>
      <c r="D16" s="15" t="s">
        <v>441</v>
      </c>
      <c r="E16" s="20">
        <v>70360</v>
      </c>
      <c r="F16" s="21">
        <v>1062.1500000000001</v>
      </c>
      <c r="G16" s="22">
        <v>2.87E-2</v>
      </c>
      <c r="H16" s="115"/>
      <c r="I16" s="24"/>
    </row>
    <row r="17" spans="1:9" ht="12.95" customHeight="1">
      <c r="A17" s="18" t="s">
        <v>442</v>
      </c>
      <c r="B17" s="19" t="s">
        <v>443</v>
      </c>
      <c r="C17" s="15" t="s">
        <v>444</v>
      </c>
      <c r="D17" s="15" t="s">
        <v>437</v>
      </c>
      <c r="E17" s="20">
        <v>48614</v>
      </c>
      <c r="F17" s="21">
        <v>1021.53</v>
      </c>
      <c r="G17" s="22">
        <v>2.76E-2</v>
      </c>
      <c r="H17" s="115"/>
      <c r="I17" s="24"/>
    </row>
    <row r="18" spans="1:9" ht="12.95" customHeight="1">
      <c r="A18" s="18" t="s">
        <v>372</v>
      </c>
      <c r="B18" s="19" t="s">
        <v>373</v>
      </c>
      <c r="C18" s="15" t="s">
        <v>374</v>
      </c>
      <c r="D18" s="15" t="s">
        <v>289</v>
      </c>
      <c r="E18" s="20">
        <v>10975</v>
      </c>
      <c r="F18" s="21">
        <v>983.03</v>
      </c>
      <c r="G18" s="22">
        <v>2.6599999999999999E-2</v>
      </c>
      <c r="H18" s="115"/>
      <c r="I18" s="24"/>
    </row>
    <row r="19" spans="1:9" ht="12.95" customHeight="1">
      <c r="A19" s="18" t="s">
        <v>445</v>
      </c>
      <c r="B19" s="19" t="s">
        <v>446</v>
      </c>
      <c r="C19" s="15" t="s">
        <v>447</v>
      </c>
      <c r="D19" s="15" t="s">
        <v>423</v>
      </c>
      <c r="E19" s="20">
        <v>18647</v>
      </c>
      <c r="F19" s="21">
        <v>964.24</v>
      </c>
      <c r="G19" s="22">
        <v>2.6100000000000002E-2</v>
      </c>
      <c r="H19" s="115"/>
      <c r="I19" s="24"/>
    </row>
    <row r="20" spans="1:9" ht="12.95" customHeight="1">
      <c r="A20" s="18" t="s">
        <v>448</v>
      </c>
      <c r="B20" s="19" t="s">
        <v>449</v>
      </c>
      <c r="C20" s="15" t="s">
        <v>450</v>
      </c>
      <c r="D20" s="15" t="s">
        <v>142</v>
      </c>
      <c r="E20" s="20">
        <v>32498</v>
      </c>
      <c r="F20" s="21">
        <v>892.82</v>
      </c>
      <c r="G20" s="22">
        <v>2.41E-2</v>
      </c>
      <c r="H20" s="115"/>
      <c r="I20" s="24"/>
    </row>
    <row r="21" spans="1:9" ht="12.95" customHeight="1">
      <c r="A21" s="18" t="s">
        <v>451</v>
      </c>
      <c r="B21" s="19" t="s">
        <v>452</v>
      </c>
      <c r="C21" s="15" t="s">
        <v>453</v>
      </c>
      <c r="D21" s="15" t="s">
        <v>272</v>
      </c>
      <c r="E21" s="20">
        <v>7670</v>
      </c>
      <c r="F21" s="21">
        <v>883.62</v>
      </c>
      <c r="G21" s="22">
        <v>2.3900000000000001E-2</v>
      </c>
      <c r="H21" s="115"/>
      <c r="I21" s="24"/>
    </row>
    <row r="22" spans="1:9" ht="12.95" customHeight="1">
      <c r="A22" s="18" t="s">
        <v>454</v>
      </c>
      <c r="B22" s="19" t="s">
        <v>455</v>
      </c>
      <c r="C22" s="15" t="s">
        <v>456</v>
      </c>
      <c r="D22" s="15" t="s">
        <v>272</v>
      </c>
      <c r="E22" s="20">
        <v>69532</v>
      </c>
      <c r="F22" s="21">
        <v>876.31</v>
      </c>
      <c r="G22" s="22">
        <v>2.3699999999999999E-2</v>
      </c>
      <c r="H22" s="115"/>
      <c r="I22" s="24"/>
    </row>
    <row r="23" spans="1:9" ht="12.95" customHeight="1">
      <c r="A23" s="18" t="s">
        <v>457</v>
      </c>
      <c r="B23" s="19" t="s">
        <v>458</v>
      </c>
      <c r="C23" s="15" t="s">
        <v>459</v>
      </c>
      <c r="D23" s="15" t="s">
        <v>272</v>
      </c>
      <c r="E23" s="20">
        <v>9652</v>
      </c>
      <c r="F23" s="21">
        <v>756.09</v>
      </c>
      <c r="G23" s="22">
        <v>2.0400000000000001E-2</v>
      </c>
      <c r="H23" s="115"/>
      <c r="I23" s="24"/>
    </row>
    <row r="24" spans="1:9" ht="12.95" customHeight="1">
      <c r="A24" s="18" t="s">
        <v>460</v>
      </c>
      <c r="B24" s="19" t="s">
        <v>461</v>
      </c>
      <c r="C24" s="15" t="s">
        <v>462</v>
      </c>
      <c r="D24" s="15" t="s">
        <v>289</v>
      </c>
      <c r="E24" s="20">
        <v>66548</v>
      </c>
      <c r="F24" s="21">
        <v>731.03</v>
      </c>
      <c r="G24" s="22">
        <v>1.9800000000000002E-2</v>
      </c>
      <c r="H24" s="115"/>
      <c r="I24" s="24"/>
    </row>
    <row r="25" spans="1:9" ht="12.95" customHeight="1">
      <c r="A25" s="18" t="s">
        <v>463</v>
      </c>
      <c r="B25" s="19" t="s">
        <v>464</v>
      </c>
      <c r="C25" s="15" t="s">
        <v>465</v>
      </c>
      <c r="D25" s="15" t="s">
        <v>155</v>
      </c>
      <c r="E25" s="20">
        <v>334225</v>
      </c>
      <c r="F25" s="21">
        <v>706.25</v>
      </c>
      <c r="G25" s="22">
        <v>1.9099999999999999E-2</v>
      </c>
      <c r="H25" s="115"/>
      <c r="I25" s="24"/>
    </row>
    <row r="26" spans="1:9" ht="12.95" customHeight="1">
      <c r="A26" s="18" t="s">
        <v>466</v>
      </c>
      <c r="B26" s="19" t="s">
        <v>467</v>
      </c>
      <c r="C26" s="15" t="s">
        <v>468</v>
      </c>
      <c r="D26" s="15" t="s">
        <v>90</v>
      </c>
      <c r="E26" s="20">
        <v>23277</v>
      </c>
      <c r="F26" s="21">
        <v>699.68</v>
      </c>
      <c r="G26" s="22">
        <v>1.89E-2</v>
      </c>
      <c r="H26" s="115"/>
      <c r="I26" s="24"/>
    </row>
    <row r="27" spans="1:9" ht="12.95" customHeight="1">
      <c r="A27" s="18" t="s">
        <v>83</v>
      </c>
      <c r="B27" s="19" t="s">
        <v>84</v>
      </c>
      <c r="C27" s="15" t="s">
        <v>85</v>
      </c>
      <c r="D27" s="15" t="s">
        <v>86</v>
      </c>
      <c r="E27" s="20">
        <v>143964</v>
      </c>
      <c r="F27" s="21">
        <v>636.75</v>
      </c>
      <c r="G27" s="22">
        <v>1.72E-2</v>
      </c>
      <c r="H27" s="115"/>
      <c r="I27" s="24"/>
    </row>
    <row r="28" spans="1:9" ht="12.95" customHeight="1">
      <c r="A28" s="18" t="s">
        <v>469</v>
      </c>
      <c r="B28" s="19" t="s">
        <v>470</v>
      </c>
      <c r="C28" s="15" t="s">
        <v>471</v>
      </c>
      <c r="D28" s="15" t="s">
        <v>319</v>
      </c>
      <c r="E28" s="20">
        <v>57965</v>
      </c>
      <c r="F28" s="21">
        <v>627.82000000000005</v>
      </c>
      <c r="G28" s="22">
        <v>1.7000000000000001E-2</v>
      </c>
      <c r="H28" s="115"/>
      <c r="I28" s="24"/>
    </row>
    <row r="29" spans="1:9" ht="12.95" customHeight="1">
      <c r="A29" s="18" t="s">
        <v>472</v>
      </c>
      <c r="B29" s="19" t="s">
        <v>473</v>
      </c>
      <c r="C29" s="15" t="s">
        <v>474</v>
      </c>
      <c r="D29" s="15" t="s">
        <v>104</v>
      </c>
      <c r="E29" s="20">
        <v>22707</v>
      </c>
      <c r="F29" s="21">
        <v>609.54999999999995</v>
      </c>
      <c r="G29" s="22">
        <v>1.6500000000000001E-2</v>
      </c>
      <c r="H29" s="115"/>
      <c r="I29" s="24"/>
    </row>
    <row r="30" spans="1:9" ht="12.95" customHeight="1">
      <c r="A30" s="18" t="s">
        <v>475</v>
      </c>
      <c r="B30" s="19" t="s">
        <v>476</v>
      </c>
      <c r="C30" s="15" t="s">
        <v>477</v>
      </c>
      <c r="D30" s="15" t="s">
        <v>441</v>
      </c>
      <c r="E30" s="20">
        <v>10789</v>
      </c>
      <c r="F30" s="21">
        <v>584.39</v>
      </c>
      <c r="G30" s="22">
        <v>1.5800000000000002E-2</v>
      </c>
      <c r="H30" s="115"/>
      <c r="I30" s="24"/>
    </row>
    <row r="31" spans="1:9" ht="12.95" customHeight="1">
      <c r="A31" s="18" t="s">
        <v>478</v>
      </c>
      <c r="B31" s="19" t="s">
        <v>479</v>
      </c>
      <c r="C31" s="15" t="s">
        <v>480</v>
      </c>
      <c r="D31" s="15" t="s">
        <v>104</v>
      </c>
      <c r="E31" s="20">
        <v>73380</v>
      </c>
      <c r="F31" s="21">
        <v>564.59</v>
      </c>
      <c r="G31" s="22">
        <v>1.5299999999999999E-2</v>
      </c>
      <c r="H31" s="115"/>
      <c r="I31" s="24"/>
    </row>
    <row r="32" spans="1:9" ht="12.95" customHeight="1">
      <c r="A32" s="18" t="s">
        <v>481</v>
      </c>
      <c r="B32" s="19" t="s">
        <v>428</v>
      </c>
      <c r="C32" s="15" t="s">
        <v>482</v>
      </c>
      <c r="D32" s="15" t="s">
        <v>155</v>
      </c>
      <c r="E32" s="20">
        <v>146153</v>
      </c>
      <c r="F32" s="21">
        <v>556.4</v>
      </c>
      <c r="G32" s="22">
        <v>1.4999999999999999E-2</v>
      </c>
      <c r="H32" s="115"/>
      <c r="I32" s="24"/>
    </row>
    <row r="33" spans="1:9" ht="12.95" customHeight="1">
      <c r="A33" s="18" t="s">
        <v>483</v>
      </c>
      <c r="B33" s="19" t="s">
        <v>484</v>
      </c>
      <c r="C33" s="15" t="s">
        <v>485</v>
      </c>
      <c r="D33" s="15" t="s">
        <v>272</v>
      </c>
      <c r="E33" s="20">
        <v>162926</v>
      </c>
      <c r="F33" s="21">
        <v>553.54</v>
      </c>
      <c r="G33" s="22">
        <v>1.4999999999999999E-2</v>
      </c>
      <c r="H33" s="115"/>
      <c r="I33" s="24"/>
    </row>
    <row r="34" spans="1:9" ht="12.95" customHeight="1">
      <c r="A34" s="18" t="s">
        <v>486</v>
      </c>
      <c r="B34" s="19" t="s">
        <v>487</v>
      </c>
      <c r="C34" s="15" t="s">
        <v>488</v>
      </c>
      <c r="D34" s="15" t="s">
        <v>142</v>
      </c>
      <c r="E34" s="20">
        <v>3883</v>
      </c>
      <c r="F34" s="21">
        <v>545.52</v>
      </c>
      <c r="G34" s="22">
        <v>1.47E-2</v>
      </c>
      <c r="H34" s="115"/>
      <c r="I34" s="24"/>
    </row>
    <row r="35" spans="1:9" ht="12.95" customHeight="1">
      <c r="A35" s="18" t="s">
        <v>489</v>
      </c>
      <c r="B35" s="19" t="s">
        <v>490</v>
      </c>
      <c r="C35" s="15" t="s">
        <v>491</v>
      </c>
      <c r="D35" s="15" t="s">
        <v>492</v>
      </c>
      <c r="E35" s="20">
        <v>106364</v>
      </c>
      <c r="F35" s="21">
        <v>542.78</v>
      </c>
      <c r="G35" s="22">
        <v>1.47E-2</v>
      </c>
      <c r="H35" s="115"/>
      <c r="I35" s="24"/>
    </row>
    <row r="36" spans="1:9" ht="12.95" customHeight="1">
      <c r="A36" s="18" t="s">
        <v>493</v>
      </c>
      <c r="B36" s="19" t="s">
        <v>494</v>
      </c>
      <c r="C36" s="15" t="s">
        <v>495</v>
      </c>
      <c r="D36" s="15" t="s">
        <v>496</v>
      </c>
      <c r="E36" s="20">
        <v>73379</v>
      </c>
      <c r="F36" s="21">
        <v>541.94000000000005</v>
      </c>
      <c r="G36" s="22">
        <v>1.46E-2</v>
      </c>
      <c r="H36" s="115"/>
      <c r="I36" s="24"/>
    </row>
    <row r="37" spans="1:9" ht="12.95" customHeight="1">
      <c r="A37" s="18" t="s">
        <v>497</v>
      </c>
      <c r="B37" s="19" t="s">
        <v>498</v>
      </c>
      <c r="C37" s="15" t="s">
        <v>499</v>
      </c>
      <c r="D37" s="15" t="s">
        <v>272</v>
      </c>
      <c r="E37" s="20">
        <v>9770</v>
      </c>
      <c r="F37" s="21">
        <v>526.21</v>
      </c>
      <c r="G37" s="22">
        <v>1.4200000000000001E-2</v>
      </c>
      <c r="H37" s="115"/>
      <c r="I37" s="24"/>
    </row>
    <row r="38" spans="1:9" ht="12.95" customHeight="1">
      <c r="A38" s="18" t="s">
        <v>500</v>
      </c>
      <c r="B38" s="19" t="s">
        <v>501</v>
      </c>
      <c r="C38" s="15" t="s">
        <v>502</v>
      </c>
      <c r="D38" s="15" t="s">
        <v>86</v>
      </c>
      <c r="E38" s="20">
        <v>11302</v>
      </c>
      <c r="F38" s="21">
        <v>490.6</v>
      </c>
      <c r="G38" s="22">
        <v>1.3299999999999999E-2</v>
      </c>
      <c r="H38" s="115"/>
      <c r="I38" s="24"/>
    </row>
    <row r="39" spans="1:9" ht="12.95" customHeight="1">
      <c r="A39" s="18" t="s">
        <v>503</v>
      </c>
      <c r="B39" s="19" t="s">
        <v>504</v>
      </c>
      <c r="C39" s="15" t="s">
        <v>505</v>
      </c>
      <c r="D39" s="15" t="s">
        <v>142</v>
      </c>
      <c r="E39" s="20">
        <v>32398</v>
      </c>
      <c r="F39" s="21">
        <v>482.89</v>
      </c>
      <c r="G39" s="22">
        <v>1.2999999999999999E-2</v>
      </c>
      <c r="H39" s="115"/>
      <c r="I39" s="24"/>
    </row>
    <row r="40" spans="1:9" ht="12.95" customHeight="1">
      <c r="A40" s="18" t="s">
        <v>256</v>
      </c>
      <c r="B40" s="19" t="s">
        <v>257</v>
      </c>
      <c r="C40" s="15" t="s">
        <v>258</v>
      </c>
      <c r="D40" s="15" t="s">
        <v>259</v>
      </c>
      <c r="E40" s="20">
        <v>36143</v>
      </c>
      <c r="F40" s="21">
        <v>472.68</v>
      </c>
      <c r="G40" s="22">
        <v>1.2800000000000001E-2</v>
      </c>
      <c r="H40" s="115"/>
      <c r="I40" s="24"/>
    </row>
    <row r="41" spans="1:9" ht="12.95" customHeight="1">
      <c r="A41" s="18" t="s">
        <v>506</v>
      </c>
      <c r="B41" s="19" t="s">
        <v>507</v>
      </c>
      <c r="C41" s="15" t="s">
        <v>508</v>
      </c>
      <c r="D41" s="15" t="s">
        <v>142</v>
      </c>
      <c r="E41" s="20">
        <v>27761</v>
      </c>
      <c r="F41" s="21">
        <v>466.72</v>
      </c>
      <c r="G41" s="22">
        <v>1.26E-2</v>
      </c>
      <c r="H41" s="115"/>
      <c r="I41" s="24"/>
    </row>
    <row r="42" spans="1:9" ht="12.95" customHeight="1">
      <c r="A42" s="18" t="s">
        <v>509</v>
      </c>
      <c r="B42" s="19" t="s">
        <v>510</v>
      </c>
      <c r="C42" s="15" t="s">
        <v>511</v>
      </c>
      <c r="D42" s="15" t="s">
        <v>90</v>
      </c>
      <c r="E42" s="20">
        <v>16930</v>
      </c>
      <c r="F42" s="21">
        <v>460.43</v>
      </c>
      <c r="G42" s="22">
        <v>1.24E-2</v>
      </c>
      <c r="H42" s="115"/>
      <c r="I42" s="24"/>
    </row>
    <row r="43" spans="1:9" ht="12.95" customHeight="1">
      <c r="A43" s="18" t="s">
        <v>512</v>
      </c>
      <c r="B43" s="19" t="s">
        <v>513</v>
      </c>
      <c r="C43" s="15" t="s">
        <v>514</v>
      </c>
      <c r="D43" s="15" t="s">
        <v>319</v>
      </c>
      <c r="E43" s="20">
        <v>52146</v>
      </c>
      <c r="F43" s="21">
        <v>454.01</v>
      </c>
      <c r="G43" s="22">
        <v>1.23E-2</v>
      </c>
      <c r="H43" s="115"/>
      <c r="I43" s="24"/>
    </row>
    <row r="44" spans="1:9" ht="12.95" customHeight="1">
      <c r="A44" s="18" t="s">
        <v>515</v>
      </c>
      <c r="B44" s="19" t="s">
        <v>516</v>
      </c>
      <c r="C44" s="15" t="s">
        <v>517</v>
      </c>
      <c r="D44" s="15" t="s">
        <v>518</v>
      </c>
      <c r="E44" s="20">
        <v>39957</v>
      </c>
      <c r="F44" s="21">
        <v>427.7</v>
      </c>
      <c r="G44" s="22">
        <v>1.1599999999999999E-2</v>
      </c>
      <c r="H44" s="115"/>
      <c r="I44" s="24"/>
    </row>
    <row r="45" spans="1:9" ht="12.95" customHeight="1">
      <c r="A45" s="18" t="s">
        <v>519</v>
      </c>
      <c r="B45" s="19" t="s">
        <v>520</v>
      </c>
      <c r="C45" s="15" t="s">
        <v>521</v>
      </c>
      <c r="D45" s="15" t="s">
        <v>104</v>
      </c>
      <c r="E45" s="20">
        <v>65670</v>
      </c>
      <c r="F45" s="21">
        <v>427.61</v>
      </c>
      <c r="G45" s="22">
        <v>1.1599999999999999E-2</v>
      </c>
      <c r="H45" s="115"/>
      <c r="I45" s="24"/>
    </row>
    <row r="46" spans="1:9" ht="12.95" customHeight="1">
      <c r="A46" s="18" t="s">
        <v>522</v>
      </c>
      <c r="B46" s="19" t="s">
        <v>523</v>
      </c>
      <c r="C46" s="15" t="s">
        <v>524</v>
      </c>
      <c r="D46" s="15" t="s">
        <v>525</v>
      </c>
      <c r="E46" s="20">
        <v>96753</v>
      </c>
      <c r="F46" s="21">
        <v>422.62</v>
      </c>
      <c r="G46" s="22">
        <v>1.14E-2</v>
      </c>
      <c r="H46" s="115"/>
      <c r="I46" s="24"/>
    </row>
    <row r="47" spans="1:9" ht="12.95" customHeight="1">
      <c r="A47" s="18" t="s">
        <v>526</v>
      </c>
      <c r="B47" s="19" t="s">
        <v>527</v>
      </c>
      <c r="C47" s="15" t="s">
        <v>528</v>
      </c>
      <c r="D47" s="15" t="s">
        <v>86</v>
      </c>
      <c r="E47" s="20">
        <v>27738</v>
      </c>
      <c r="F47" s="21">
        <v>420.48</v>
      </c>
      <c r="G47" s="22">
        <v>1.14E-2</v>
      </c>
      <c r="H47" s="115"/>
      <c r="I47" s="24"/>
    </row>
    <row r="48" spans="1:9" ht="12.95" customHeight="1">
      <c r="A48" s="18" t="s">
        <v>529</v>
      </c>
      <c r="B48" s="19" t="s">
        <v>530</v>
      </c>
      <c r="C48" s="15" t="s">
        <v>531</v>
      </c>
      <c r="D48" s="15" t="s">
        <v>346</v>
      </c>
      <c r="E48" s="20">
        <v>57316</v>
      </c>
      <c r="F48" s="21">
        <v>377.88</v>
      </c>
      <c r="G48" s="22">
        <v>1.0200000000000001E-2</v>
      </c>
      <c r="H48" s="115"/>
      <c r="I48" s="24"/>
    </row>
    <row r="49" spans="1:9" ht="12.95" customHeight="1">
      <c r="A49" s="18" t="s">
        <v>532</v>
      </c>
      <c r="B49" s="19" t="s">
        <v>533</v>
      </c>
      <c r="C49" s="15" t="s">
        <v>534</v>
      </c>
      <c r="D49" s="15" t="s">
        <v>90</v>
      </c>
      <c r="E49" s="20">
        <v>9629</v>
      </c>
      <c r="F49" s="21">
        <v>377.55</v>
      </c>
      <c r="G49" s="22">
        <v>1.0200000000000001E-2</v>
      </c>
      <c r="H49" s="115"/>
      <c r="I49" s="24"/>
    </row>
    <row r="50" spans="1:9" ht="12.95" customHeight="1">
      <c r="A50" s="18" t="s">
        <v>535</v>
      </c>
      <c r="B50" s="19" t="s">
        <v>536</v>
      </c>
      <c r="C50" s="15" t="s">
        <v>537</v>
      </c>
      <c r="D50" s="15" t="s">
        <v>319</v>
      </c>
      <c r="E50" s="20">
        <v>242709</v>
      </c>
      <c r="F50" s="21">
        <v>362.8</v>
      </c>
      <c r="G50" s="22">
        <v>9.7999999999999997E-3</v>
      </c>
      <c r="H50" s="115"/>
      <c r="I50" s="24"/>
    </row>
    <row r="51" spans="1:9" ht="12.95" customHeight="1">
      <c r="A51" s="18" t="s">
        <v>538</v>
      </c>
      <c r="B51" s="19" t="s">
        <v>425</v>
      </c>
      <c r="C51" s="15" t="s">
        <v>539</v>
      </c>
      <c r="D51" s="15" t="s">
        <v>78</v>
      </c>
      <c r="E51" s="20">
        <v>91348</v>
      </c>
      <c r="F51" s="21">
        <v>357.26</v>
      </c>
      <c r="G51" s="22">
        <v>9.7000000000000003E-3</v>
      </c>
      <c r="H51" s="115"/>
      <c r="I51" s="24"/>
    </row>
    <row r="52" spans="1:9" ht="12.95" customHeight="1">
      <c r="A52" s="18" t="s">
        <v>119</v>
      </c>
      <c r="B52" s="19" t="s">
        <v>120</v>
      </c>
      <c r="C52" s="15" t="s">
        <v>121</v>
      </c>
      <c r="D52" s="15" t="s">
        <v>90</v>
      </c>
      <c r="E52" s="20">
        <v>28504</v>
      </c>
      <c r="F52" s="21">
        <v>349.53</v>
      </c>
      <c r="G52" s="22">
        <v>9.4000000000000004E-3</v>
      </c>
      <c r="H52" s="115"/>
      <c r="I52" s="24"/>
    </row>
    <row r="53" spans="1:9" ht="12.95" customHeight="1">
      <c r="A53" s="18" t="s">
        <v>540</v>
      </c>
      <c r="B53" s="19" t="s">
        <v>541</v>
      </c>
      <c r="C53" s="15" t="s">
        <v>542</v>
      </c>
      <c r="D53" s="15" t="s">
        <v>97</v>
      </c>
      <c r="E53" s="20">
        <v>1179</v>
      </c>
      <c r="F53" s="21">
        <v>327.76</v>
      </c>
      <c r="G53" s="22">
        <v>8.8999999999999999E-3</v>
      </c>
      <c r="H53" s="115"/>
      <c r="I53" s="24"/>
    </row>
    <row r="54" spans="1:9" ht="12.95" customHeight="1">
      <c r="A54" s="18" t="s">
        <v>543</v>
      </c>
      <c r="B54" s="19" t="s">
        <v>544</v>
      </c>
      <c r="C54" s="15" t="s">
        <v>545</v>
      </c>
      <c r="D54" s="15" t="s">
        <v>142</v>
      </c>
      <c r="E54" s="20">
        <v>23585</v>
      </c>
      <c r="F54" s="21">
        <v>297.33999999999997</v>
      </c>
      <c r="G54" s="22">
        <v>8.0000000000000002E-3</v>
      </c>
      <c r="H54" s="115"/>
      <c r="I54" s="24"/>
    </row>
    <row r="55" spans="1:9" ht="12.95" customHeight="1">
      <c r="A55" s="18" t="s">
        <v>546</v>
      </c>
      <c r="B55" s="19" t="s">
        <v>547</v>
      </c>
      <c r="C55" s="15" t="s">
        <v>548</v>
      </c>
      <c r="D55" s="15" t="s">
        <v>496</v>
      </c>
      <c r="E55" s="20">
        <v>257527</v>
      </c>
      <c r="F55" s="21">
        <v>281.48</v>
      </c>
      <c r="G55" s="22">
        <v>7.6E-3</v>
      </c>
      <c r="H55" s="115"/>
      <c r="I55" s="24"/>
    </row>
    <row r="56" spans="1:9" ht="12.95" customHeight="1">
      <c r="A56" s="18" t="s">
        <v>549</v>
      </c>
      <c r="B56" s="19" t="s">
        <v>550</v>
      </c>
      <c r="C56" s="15" t="s">
        <v>551</v>
      </c>
      <c r="D56" s="15" t="s">
        <v>279</v>
      </c>
      <c r="E56" s="20">
        <v>11317</v>
      </c>
      <c r="F56" s="21">
        <v>233.67</v>
      </c>
      <c r="G56" s="22">
        <v>6.3E-3</v>
      </c>
      <c r="H56" s="115"/>
      <c r="I56" s="24"/>
    </row>
    <row r="57" spans="1:9" ht="12.95" customHeight="1">
      <c r="A57" s="18" t="s">
        <v>135</v>
      </c>
      <c r="B57" s="19" t="s">
        <v>136</v>
      </c>
      <c r="C57" s="15" t="s">
        <v>137</v>
      </c>
      <c r="D57" s="15" t="s">
        <v>138</v>
      </c>
      <c r="E57" s="20">
        <v>10923</v>
      </c>
      <c r="F57" s="21">
        <v>233.03</v>
      </c>
      <c r="G57" s="22">
        <v>6.3E-3</v>
      </c>
      <c r="H57" s="115"/>
      <c r="I57" s="24"/>
    </row>
    <row r="58" spans="1:9" ht="12.95" customHeight="1">
      <c r="A58" s="18" t="s">
        <v>552</v>
      </c>
      <c r="B58" s="19" t="s">
        <v>553</v>
      </c>
      <c r="C58" s="15" t="s">
        <v>554</v>
      </c>
      <c r="D58" s="15" t="s">
        <v>68</v>
      </c>
      <c r="E58" s="20">
        <v>13531</v>
      </c>
      <c r="F58" s="21">
        <v>223.34</v>
      </c>
      <c r="G58" s="22">
        <v>6.0000000000000001E-3</v>
      </c>
      <c r="H58" s="115"/>
      <c r="I58" s="24"/>
    </row>
    <row r="59" spans="1:9" ht="12.95" customHeight="1">
      <c r="A59" s="18" t="s">
        <v>555</v>
      </c>
      <c r="B59" s="19" t="s">
        <v>556</v>
      </c>
      <c r="C59" s="15" t="s">
        <v>557</v>
      </c>
      <c r="D59" s="15" t="s">
        <v>558</v>
      </c>
      <c r="E59" s="20">
        <v>14303</v>
      </c>
      <c r="F59" s="21">
        <v>179.23</v>
      </c>
      <c r="G59" s="22">
        <v>4.7999999999999996E-3</v>
      </c>
      <c r="H59" s="115"/>
      <c r="I59" s="24"/>
    </row>
    <row r="60" spans="1:9" ht="12.95" customHeight="1">
      <c r="A60" s="18" t="s">
        <v>559</v>
      </c>
      <c r="B60" s="19" t="s">
        <v>560</v>
      </c>
      <c r="C60" s="15" t="s">
        <v>561</v>
      </c>
      <c r="D60" s="15" t="s">
        <v>68</v>
      </c>
      <c r="E60" s="20">
        <v>7598</v>
      </c>
      <c r="F60" s="21">
        <v>126.59</v>
      </c>
      <c r="G60" s="22">
        <v>3.3999999999999998E-3</v>
      </c>
      <c r="H60" s="115"/>
      <c r="I60" s="24"/>
    </row>
    <row r="61" spans="1:9" ht="12.95" customHeight="1">
      <c r="A61" s="18" t="s">
        <v>562</v>
      </c>
      <c r="B61" s="19" t="s">
        <v>563</v>
      </c>
      <c r="C61" s="15" t="s">
        <v>564</v>
      </c>
      <c r="D61" s="15" t="s">
        <v>342</v>
      </c>
      <c r="E61" s="20">
        <v>270</v>
      </c>
      <c r="F61" s="21">
        <v>86.87</v>
      </c>
      <c r="G61" s="22">
        <v>2.3E-3</v>
      </c>
      <c r="H61" s="115"/>
      <c r="I61" s="24"/>
    </row>
    <row r="62" spans="1:9" ht="12.95" customHeight="1">
      <c r="A62" s="18" t="s">
        <v>565</v>
      </c>
      <c r="B62" s="19" t="s">
        <v>566</v>
      </c>
      <c r="C62" s="15" t="s">
        <v>567</v>
      </c>
      <c r="D62" s="15" t="s">
        <v>272</v>
      </c>
      <c r="E62" s="20">
        <v>79176</v>
      </c>
      <c r="F62" s="21">
        <v>8.27</v>
      </c>
      <c r="G62" s="22">
        <v>2.0000000000000001E-4</v>
      </c>
      <c r="H62" s="115"/>
      <c r="I62" s="24"/>
    </row>
    <row r="63" spans="1:9" ht="12.95" customHeight="1">
      <c r="A63" s="5"/>
      <c r="B63" s="14" t="s">
        <v>165</v>
      </c>
      <c r="C63" s="15"/>
      <c r="D63" s="15"/>
      <c r="E63" s="15"/>
      <c r="F63" s="25">
        <v>36533.46</v>
      </c>
      <c r="G63" s="26">
        <v>0.98740000000000006</v>
      </c>
      <c r="H63" s="27"/>
      <c r="I63" s="28"/>
    </row>
    <row r="64" spans="1:9" ht="12.95" customHeight="1">
      <c r="A64" s="5"/>
      <c r="B64" s="29" t="s">
        <v>166</v>
      </c>
      <c r="C64" s="2"/>
      <c r="D64" s="2"/>
      <c r="E64" s="2"/>
      <c r="F64" s="27" t="s">
        <v>167</v>
      </c>
      <c r="G64" s="27" t="s">
        <v>167</v>
      </c>
      <c r="H64" s="27"/>
      <c r="I64" s="28"/>
    </row>
    <row r="65" spans="1:9" ht="12.95" customHeight="1">
      <c r="A65" s="5"/>
      <c r="B65" s="29" t="s">
        <v>165</v>
      </c>
      <c r="C65" s="2"/>
      <c r="D65" s="2"/>
      <c r="E65" s="2"/>
      <c r="F65" s="27" t="s">
        <v>167</v>
      </c>
      <c r="G65" s="27" t="s">
        <v>167</v>
      </c>
      <c r="H65" s="27"/>
      <c r="I65" s="28"/>
    </row>
    <row r="66" spans="1:9" ht="12.95" customHeight="1">
      <c r="A66" s="5"/>
      <c r="B66" s="29" t="s">
        <v>168</v>
      </c>
      <c r="C66" s="30"/>
      <c r="D66" s="2"/>
      <c r="E66" s="30"/>
      <c r="F66" s="25">
        <v>36533.46</v>
      </c>
      <c r="G66" s="26">
        <v>0.98740000000000006</v>
      </c>
      <c r="H66" s="27"/>
      <c r="I66" s="28"/>
    </row>
    <row r="67" spans="1:9" ht="12.95" customHeight="1">
      <c r="A67" s="5"/>
      <c r="B67" s="33" t="s">
        <v>181</v>
      </c>
      <c r="C67" s="31"/>
      <c r="D67" s="31"/>
      <c r="E67" s="31"/>
      <c r="F67" s="32"/>
      <c r="G67" s="32"/>
      <c r="H67" s="32"/>
      <c r="I67" s="17"/>
    </row>
    <row r="68" spans="1:9" ht="12.95" customHeight="1">
      <c r="A68" s="5"/>
      <c r="B68" s="14"/>
      <c r="C68" s="31"/>
      <c r="D68" s="31"/>
      <c r="E68" s="31"/>
      <c r="F68" s="32"/>
      <c r="G68" s="32"/>
      <c r="H68" s="32"/>
      <c r="I68" s="17"/>
    </row>
    <row r="69" spans="1:9" ht="12.95" customHeight="1">
      <c r="A69" s="5"/>
      <c r="B69" s="29" t="s">
        <v>182</v>
      </c>
      <c r="C69" s="2"/>
      <c r="D69" s="2"/>
      <c r="E69" s="2"/>
      <c r="F69" s="27" t="s">
        <v>167</v>
      </c>
      <c r="G69" s="27" t="s">
        <v>167</v>
      </c>
      <c r="H69" s="27"/>
      <c r="I69" s="28"/>
    </row>
    <row r="70" spans="1:9" ht="12.95" customHeight="1">
      <c r="A70" s="5"/>
      <c r="B70" s="14"/>
      <c r="C70" s="31"/>
      <c r="D70" s="31"/>
      <c r="E70" s="31"/>
      <c r="F70" s="32"/>
      <c r="G70" s="32"/>
      <c r="H70" s="32"/>
      <c r="I70" s="17"/>
    </row>
    <row r="71" spans="1:9" ht="12.95" customHeight="1">
      <c r="A71" s="5"/>
      <c r="B71" s="29" t="s">
        <v>183</v>
      </c>
      <c r="C71" s="2"/>
      <c r="D71" s="2"/>
      <c r="E71" s="2"/>
      <c r="F71" s="27" t="s">
        <v>167</v>
      </c>
      <c r="G71" s="27" t="s">
        <v>167</v>
      </c>
      <c r="H71" s="27"/>
      <c r="I71" s="28"/>
    </row>
    <row r="72" spans="1:9" ht="12.95" customHeight="1">
      <c r="A72" s="5"/>
      <c r="B72" s="14"/>
      <c r="C72" s="31"/>
      <c r="D72" s="31"/>
      <c r="E72" s="31"/>
      <c r="F72" s="32"/>
      <c r="G72" s="32"/>
      <c r="H72" s="32"/>
      <c r="I72" s="17"/>
    </row>
    <row r="73" spans="1:9" ht="12.95" customHeight="1">
      <c r="A73" s="5"/>
      <c r="B73" s="29" t="s">
        <v>184</v>
      </c>
      <c r="C73" s="2"/>
      <c r="D73" s="2"/>
      <c r="E73" s="2"/>
      <c r="F73" s="27" t="s">
        <v>167</v>
      </c>
      <c r="G73" s="27" t="s">
        <v>167</v>
      </c>
      <c r="H73" s="27"/>
      <c r="I73" s="28"/>
    </row>
    <row r="74" spans="1:9" ht="12.95" customHeight="1">
      <c r="A74" s="5"/>
      <c r="B74" s="14"/>
      <c r="C74" s="31"/>
      <c r="D74" s="31"/>
      <c r="E74" s="31"/>
      <c r="F74" s="32"/>
      <c r="G74" s="32"/>
      <c r="H74" s="32"/>
      <c r="I74" s="17"/>
    </row>
    <row r="75" spans="1:9" ht="12.95" customHeight="1">
      <c r="A75" s="5"/>
      <c r="B75" s="29" t="s">
        <v>185</v>
      </c>
      <c r="C75" s="2"/>
      <c r="D75" s="2"/>
      <c r="E75" s="2"/>
      <c r="F75" s="27" t="s">
        <v>167</v>
      </c>
      <c r="G75" s="27" t="s">
        <v>167</v>
      </c>
      <c r="H75" s="27"/>
      <c r="I75" s="28"/>
    </row>
    <row r="76" spans="1:9" ht="12.95" customHeight="1">
      <c r="A76" s="5"/>
      <c r="B76" s="14"/>
      <c r="C76" s="31"/>
      <c r="D76" s="31"/>
      <c r="E76" s="31"/>
      <c r="F76" s="32"/>
      <c r="G76" s="32"/>
      <c r="H76" s="32"/>
      <c r="I76" s="17"/>
    </row>
    <row r="77" spans="1:9" ht="12.95" customHeight="1">
      <c r="A77" s="5"/>
      <c r="B77" s="29" t="s">
        <v>186</v>
      </c>
      <c r="C77" s="30"/>
      <c r="D77" s="30"/>
      <c r="E77" s="30"/>
      <c r="F77" s="34" t="s">
        <v>167</v>
      </c>
      <c r="G77" s="34" t="s">
        <v>167</v>
      </c>
      <c r="H77" s="34"/>
      <c r="I77" s="28"/>
    </row>
    <row r="78" spans="1:9" ht="12.95" customHeight="1">
      <c r="A78" s="5"/>
      <c r="B78" s="14"/>
      <c r="C78" s="31"/>
      <c r="D78" s="31"/>
      <c r="E78" s="31"/>
      <c r="F78" s="32"/>
      <c r="G78" s="32"/>
      <c r="H78" s="32"/>
      <c r="I78" s="17"/>
    </row>
    <row r="79" spans="1:9" ht="12.95" customHeight="1">
      <c r="A79" s="5"/>
      <c r="B79" s="29" t="s">
        <v>168</v>
      </c>
      <c r="C79" s="35"/>
      <c r="D79" s="35"/>
      <c r="E79" s="35"/>
      <c r="F79" s="36" t="s">
        <v>167</v>
      </c>
      <c r="G79" s="36" t="s">
        <v>167</v>
      </c>
      <c r="H79" s="36"/>
      <c r="I79" s="28"/>
    </row>
    <row r="80" spans="1:9" ht="12.95" customHeight="1">
      <c r="A80" s="5"/>
      <c r="B80" s="29" t="s">
        <v>187</v>
      </c>
      <c r="C80" s="2"/>
      <c r="D80" s="2"/>
      <c r="E80" s="2"/>
      <c r="F80" s="27" t="s">
        <v>167</v>
      </c>
      <c r="G80" s="27" t="s">
        <v>167</v>
      </c>
      <c r="H80" s="27"/>
      <c r="I80" s="28"/>
    </row>
    <row r="81" spans="1:9" ht="12.95" customHeight="1">
      <c r="A81" s="5"/>
      <c r="B81" s="14"/>
      <c r="C81" s="31"/>
      <c r="D81" s="31"/>
      <c r="E81" s="31"/>
      <c r="F81" s="32"/>
      <c r="G81" s="32"/>
      <c r="H81" s="32"/>
      <c r="I81" s="17"/>
    </row>
    <row r="82" spans="1:9" ht="12.95" customHeight="1">
      <c r="A82" s="5"/>
      <c r="B82" s="29" t="s">
        <v>188</v>
      </c>
      <c r="C82" s="2"/>
      <c r="D82" s="2"/>
      <c r="E82" s="2"/>
      <c r="F82" s="27" t="s">
        <v>167</v>
      </c>
      <c r="G82" s="27" t="s">
        <v>167</v>
      </c>
      <c r="H82" s="27"/>
      <c r="I82" s="28"/>
    </row>
    <row r="83" spans="1:9" ht="12.95" customHeight="1">
      <c r="A83" s="5"/>
      <c r="B83" s="14"/>
      <c r="C83" s="31"/>
      <c r="D83" s="31"/>
      <c r="E83" s="31"/>
      <c r="F83" s="32"/>
      <c r="G83" s="32"/>
      <c r="H83" s="32"/>
      <c r="I83" s="17"/>
    </row>
    <row r="84" spans="1:9" ht="12.95" customHeight="1">
      <c r="A84" s="5"/>
      <c r="B84" s="29" t="s">
        <v>189</v>
      </c>
      <c r="C84" s="2"/>
      <c r="D84" s="2"/>
      <c r="E84" s="2"/>
      <c r="F84" s="27" t="s">
        <v>167</v>
      </c>
      <c r="G84" s="27" t="s">
        <v>167</v>
      </c>
      <c r="H84" s="27"/>
      <c r="I84" s="28"/>
    </row>
    <row r="85" spans="1:9" ht="12.95" customHeight="1">
      <c r="A85" s="5"/>
      <c r="B85" s="14"/>
      <c r="C85" s="31"/>
      <c r="D85" s="31"/>
      <c r="E85" s="31"/>
      <c r="F85" s="32"/>
      <c r="G85" s="32"/>
      <c r="H85" s="32"/>
      <c r="I85" s="17"/>
    </row>
    <row r="86" spans="1:9" ht="12.95" customHeight="1">
      <c r="A86" s="5"/>
      <c r="B86" s="29" t="s">
        <v>190</v>
      </c>
      <c r="C86" s="2"/>
      <c r="D86" s="2"/>
      <c r="E86" s="2"/>
      <c r="F86" s="27" t="s">
        <v>167</v>
      </c>
      <c r="G86" s="27" t="s">
        <v>167</v>
      </c>
      <c r="H86" s="27"/>
      <c r="I86" s="28"/>
    </row>
    <row r="87" spans="1:9" ht="12.95" customHeight="1">
      <c r="A87" s="5"/>
      <c r="B87" s="14"/>
      <c r="C87" s="31"/>
      <c r="D87" s="31"/>
      <c r="E87" s="31"/>
      <c r="F87" s="32"/>
      <c r="G87" s="32"/>
      <c r="H87" s="32"/>
      <c r="I87" s="17"/>
    </row>
    <row r="88" spans="1:9" ht="12.95" customHeight="1">
      <c r="A88" s="5"/>
      <c r="B88" s="29" t="s">
        <v>191</v>
      </c>
      <c r="C88" s="30"/>
      <c r="D88" s="30"/>
      <c r="E88" s="30"/>
      <c r="F88" s="34" t="s">
        <v>167</v>
      </c>
      <c r="G88" s="34" t="s">
        <v>167</v>
      </c>
      <c r="H88" s="34"/>
      <c r="I88" s="28"/>
    </row>
    <row r="89" spans="1:9" ht="12.95" customHeight="1">
      <c r="A89" s="5"/>
      <c r="B89" s="14"/>
      <c r="C89" s="31"/>
      <c r="D89" s="31"/>
      <c r="E89" s="31"/>
      <c r="F89" s="32"/>
      <c r="G89" s="32"/>
      <c r="H89" s="32"/>
      <c r="I89" s="17"/>
    </row>
    <row r="90" spans="1:9" ht="12.95" customHeight="1">
      <c r="A90" s="5"/>
      <c r="B90" s="29" t="s">
        <v>168</v>
      </c>
      <c r="C90" s="35"/>
      <c r="D90" s="35"/>
      <c r="E90" s="35"/>
      <c r="F90" s="36" t="s">
        <v>167</v>
      </c>
      <c r="G90" s="36" t="s">
        <v>167</v>
      </c>
      <c r="H90" s="36"/>
      <c r="I90" s="28"/>
    </row>
    <row r="91" spans="1:9" ht="12.95" customHeight="1">
      <c r="A91" s="5"/>
      <c r="B91" s="29" t="s">
        <v>169</v>
      </c>
      <c r="C91" s="2"/>
      <c r="D91" s="2"/>
      <c r="E91" s="2"/>
      <c r="F91" s="27" t="s">
        <v>167</v>
      </c>
      <c r="G91" s="27" t="s">
        <v>167</v>
      </c>
      <c r="H91" s="27"/>
      <c r="I91" s="28"/>
    </row>
    <row r="92" spans="1:9" ht="12.95" customHeight="1">
      <c r="A92" s="5"/>
      <c r="B92" s="14"/>
      <c r="C92" s="31"/>
      <c r="D92" s="31"/>
      <c r="E92" s="31"/>
      <c r="F92" s="32"/>
      <c r="G92" s="32"/>
      <c r="H92" s="32"/>
      <c r="I92" s="17"/>
    </row>
    <row r="93" spans="1:9" ht="12.95" customHeight="1">
      <c r="A93" s="5"/>
      <c r="B93" s="29" t="s">
        <v>416</v>
      </c>
      <c r="C93" s="2"/>
      <c r="D93" s="2"/>
      <c r="E93" s="2"/>
      <c r="F93" s="27" t="s">
        <v>167</v>
      </c>
      <c r="G93" s="27" t="s">
        <v>167</v>
      </c>
      <c r="H93" s="27"/>
      <c r="I93" s="28"/>
    </row>
    <row r="94" spans="1:9" ht="12.95" customHeight="1">
      <c r="A94" s="5"/>
      <c r="B94" s="14"/>
      <c r="C94" s="31"/>
      <c r="D94" s="31"/>
      <c r="E94" s="31"/>
      <c r="F94" s="32"/>
      <c r="G94" s="32"/>
      <c r="H94" s="32"/>
      <c r="I94" s="17"/>
    </row>
    <row r="95" spans="1:9" ht="12.95" customHeight="1">
      <c r="A95" s="5"/>
      <c r="B95" s="29" t="s">
        <v>417</v>
      </c>
      <c r="C95" s="2"/>
      <c r="D95" s="2"/>
      <c r="E95" s="2"/>
      <c r="F95" s="27" t="s">
        <v>167</v>
      </c>
      <c r="G95" s="27" t="s">
        <v>167</v>
      </c>
      <c r="H95" s="27"/>
      <c r="I95" s="28"/>
    </row>
    <row r="96" spans="1:9" ht="12.95" customHeight="1">
      <c r="A96" s="5"/>
      <c r="B96" s="14"/>
      <c r="C96" s="31"/>
      <c r="D96" s="31"/>
      <c r="E96" s="31"/>
      <c r="F96" s="32"/>
      <c r="G96" s="32"/>
      <c r="H96" s="32"/>
      <c r="I96" s="17"/>
    </row>
    <row r="97" spans="1:9" ht="12.95" customHeight="1">
      <c r="A97" s="5"/>
      <c r="B97" s="29" t="s">
        <v>418</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419</v>
      </c>
      <c r="C99" s="2"/>
      <c r="D99" s="2"/>
      <c r="E99" s="2"/>
      <c r="F99" s="27" t="s">
        <v>167</v>
      </c>
      <c r="G99" s="27" t="s">
        <v>167</v>
      </c>
      <c r="H99" s="27"/>
      <c r="I99" s="28"/>
    </row>
    <row r="100" spans="1:9" ht="12.95" customHeight="1">
      <c r="A100" s="5"/>
      <c r="B100" s="14"/>
      <c r="C100" s="31"/>
      <c r="D100" s="31"/>
      <c r="E100" s="31"/>
      <c r="F100" s="32"/>
      <c r="G100" s="32"/>
      <c r="H100" s="32"/>
      <c r="I100" s="17"/>
    </row>
    <row r="101" spans="1:9" ht="12.95" customHeight="1">
      <c r="A101" s="5"/>
      <c r="B101" s="29" t="s">
        <v>168</v>
      </c>
      <c r="C101" s="30"/>
      <c r="D101" s="30"/>
      <c r="E101" s="30"/>
      <c r="F101" s="34" t="s">
        <v>167</v>
      </c>
      <c r="G101" s="34" t="s">
        <v>167</v>
      </c>
      <c r="H101" s="34"/>
      <c r="I101" s="28"/>
    </row>
    <row r="102" spans="1:9" ht="12.95" customHeight="1">
      <c r="A102" s="5"/>
      <c r="B102" s="29" t="s">
        <v>175</v>
      </c>
      <c r="C102" s="2"/>
      <c r="D102" s="2"/>
      <c r="E102" s="2"/>
      <c r="F102" s="27" t="s">
        <v>167</v>
      </c>
      <c r="G102" s="27" t="s">
        <v>167</v>
      </c>
      <c r="H102" s="27"/>
      <c r="I102" s="28"/>
    </row>
    <row r="103" spans="1:9" ht="12.95" customHeight="1">
      <c r="A103" s="5"/>
      <c r="B103" s="14"/>
      <c r="C103" s="31"/>
      <c r="D103" s="31"/>
      <c r="E103" s="31"/>
      <c r="F103" s="32"/>
      <c r="G103" s="32"/>
      <c r="H103" s="32"/>
      <c r="I103" s="17"/>
    </row>
    <row r="104" spans="1:9" ht="12.95" customHeight="1">
      <c r="A104" s="5"/>
      <c r="B104" s="29" t="s">
        <v>168</v>
      </c>
      <c r="C104" s="30"/>
      <c r="D104" s="30"/>
      <c r="E104" s="30"/>
      <c r="F104" s="34" t="s">
        <v>167</v>
      </c>
      <c r="G104" s="34" t="s">
        <v>167</v>
      </c>
      <c r="H104" s="34"/>
      <c r="I104" s="28"/>
    </row>
    <row r="105" spans="1:9" ht="12.95" customHeight="1">
      <c r="A105" s="5"/>
      <c r="B105" s="29" t="s">
        <v>178</v>
      </c>
      <c r="C105" s="2"/>
      <c r="D105" s="2"/>
      <c r="E105" s="2"/>
      <c r="F105" s="27" t="s">
        <v>167</v>
      </c>
      <c r="G105" s="27" t="s">
        <v>167</v>
      </c>
      <c r="H105" s="27"/>
      <c r="I105" s="28"/>
    </row>
    <row r="106" spans="1:9" ht="12.95" customHeight="1">
      <c r="A106" s="5"/>
      <c r="B106" s="14"/>
      <c r="C106" s="31"/>
      <c r="D106" s="31"/>
      <c r="E106" s="31"/>
      <c r="F106" s="32"/>
      <c r="G106" s="32"/>
      <c r="H106" s="32"/>
      <c r="I106" s="17"/>
    </row>
    <row r="107" spans="1:9" ht="12.95" customHeight="1">
      <c r="A107" s="5"/>
      <c r="B107" s="29" t="s">
        <v>168</v>
      </c>
      <c r="C107" s="30"/>
      <c r="D107" s="30"/>
      <c r="E107" s="30"/>
      <c r="F107" s="34" t="s">
        <v>167</v>
      </c>
      <c r="G107" s="34" t="s">
        <v>167</v>
      </c>
      <c r="H107" s="34" t="s">
        <v>568</v>
      </c>
      <c r="I107" s="28"/>
    </row>
    <row r="108" spans="1:9" ht="12.95" customHeight="1">
      <c r="A108" s="5"/>
      <c r="B108" s="29" t="s">
        <v>192</v>
      </c>
      <c r="C108" s="37"/>
      <c r="D108" s="2"/>
      <c r="E108" s="30"/>
      <c r="F108" s="38">
        <v>473.41</v>
      </c>
      <c r="G108" s="26">
        <v>1.26E-2</v>
      </c>
      <c r="H108" s="27"/>
      <c r="I108" s="28"/>
    </row>
    <row r="109" spans="1:9" ht="12.95" customHeight="1" thickBot="1">
      <c r="A109" s="5"/>
      <c r="B109" s="39" t="s">
        <v>193</v>
      </c>
      <c r="C109" s="40"/>
      <c r="D109" s="40"/>
      <c r="E109" s="40"/>
      <c r="F109" s="41">
        <v>37006.870000000003</v>
      </c>
      <c r="G109" s="42">
        <v>1</v>
      </c>
      <c r="H109" s="43"/>
      <c r="I109" s="44"/>
    </row>
    <row r="110" spans="1:9" ht="12.95" customHeight="1">
      <c r="A110" s="5"/>
      <c r="B110" s="348"/>
      <c r="C110" s="348"/>
      <c r="D110" s="348"/>
      <c r="E110" s="348"/>
      <c r="F110" s="348"/>
      <c r="G110" s="348"/>
      <c r="H110" s="348"/>
      <c r="I110" s="348"/>
    </row>
    <row r="111" spans="1:9" ht="12.95" customHeight="1">
      <c r="A111" s="5"/>
      <c r="B111" s="4"/>
      <c r="C111" s="345"/>
      <c r="D111" s="345"/>
      <c r="E111" s="345"/>
      <c r="F111" s="5"/>
      <c r="G111" s="5"/>
      <c r="H111" s="5"/>
      <c r="I111" s="5"/>
    </row>
    <row r="112" spans="1:9" ht="12.95" customHeight="1">
      <c r="A112" s="5"/>
      <c r="B112" s="4"/>
      <c r="C112" s="345"/>
      <c r="D112" s="345"/>
      <c r="E112" s="345"/>
      <c r="F112" s="5"/>
      <c r="G112" s="5"/>
      <c r="H112" s="5"/>
      <c r="I112" s="5"/>
    </row>
    <row r="113" spans="1:9" ht="12.95" customHeight="1">
      <c r="A113" s="5"/>
      <c r="B113" s="346"/>
      <c r="C113" s="346"/>
      <c r="D113" s="346"/>
      <c r="E113" s="346"/>
      <c r="F113" s="346"/>
      <c r="G113" s="346"/>
      <c r="H113" s="346"/>
      <c r="I113" s="346"/>
    </row>
    <row r="114" spans="1:9" ht="12.95" customHeight="1">
      <c r="A114" s="5"/>
      <c r="B114" s="346" t="s">
        <v>199</v>
      </c>
      <c r="C114" s="346"/>
      <c r="D114" s="346"/>
      <c r="E114" s="346"/>
      <c r="F114" s="346"/>
      <c r="G114" s="346"/>
      <c r="H114" s="346"/>
      <c r="I114" s="346"/>
    </row>
    <row r="115" spans="1:9" ht="12.95" customHeight="1">
      <c r="A115" s="5"/>
      <c r="B115" s="344" t="s">
        <v>200</v>
      </c>
      <c r="C115" s="344"/>
      <c r="D115" s="344"/>
      <c r="E115" s="344"/>
      <c r="F115" s="344"/>
      <c r="G115" s="344"/>
      <c r="H115" s="344"/>
      <c r="I115" s="344"/>
    </row>
    <row r="116" spans="1:9" ht="12.95" customHeight="1">
      <c r="A116" s="5"/>
      <c r="B116" s="344" t="s">
        <v>201</v>
      </c>
      <c r="C116" s="344"/>
      <c r="D116" s="344"/>
      <c r="E116" s="344"/>
      <c r="F116" s="344"/>
      <c r="G116" s="344"/>
      <c r="H116" s="344"/>
      <c r="I116" s="344"/>
    </row>
    <row r="117" spans="1:9" ht="12.95" customHeight="1">
      <c r="A117" s="5"/>
      <c r="B117" s="344" t="s">
        <v>202</v>
      </c>
      <c r="C117" s="344"/>
      <c r="D117" s="344"/>
      <c r="E117" s="344"/>
      <c r="F117" s="344"/>
      <c r="G117" s="344"/>
      <c r="H117" s="344"/>
      <c r="I117" s="344"/>
    </row>
    <row r="118" spans="1:9" ht="12.95" customHeight="1">
      <c r="A118" s="5"/>
      <c r="B118" s="344" t="s">
        <v>203</v>
      </c>
      <c r="C118" s="344"/>
      <c r="D118" s="344"/>
      <c r="E118" s="344"/>
      <c r="F118" s="344"/>
      <c r="G118" s="344"/>
      <c r="H118" s="344"/>
      <c r="I118" s="344"/>
    </row>
    <row r="119" spans="1:9" ht="12.95" customHeight="1">
      <c r="A119" s="5"/>
      <c r="B119" s="344" t="s">
        <v>204</v>
      </c>
      <c r="C119" s="344"/>
      <c r="D119" s="344"/>
      <c r="E119" s="344"/>
      <c r="F119" s="344"/>
      <c r="G119" s="344"/>
      <c r="H119" s="344"/>
      <c r="I119" s="344"/>
    </row>
    <row r="120" spans="1:9" ht="12.95" customHeight="1">
      <c r="A120" s="5"/>
      <c r="B120" s="344" t="s">
        <v>205</v>
      </c>
      <c r="C120" s="344"/>
      <c r="D120" s="344"/>
      <c r="E120" s="344"/>
      <c r="F120" s="344"/>
      <c r="G120" s="344"/>
      <c r="H120" s="344"/>
      <c r="I120" s="344"/>
    </row>
    <row r="121" spans="1:9" ht="13.15" customHeight="1">
      <c r="A121" s="5"/>
      <c r="B121" s="4"/>
      <c r="C121" s="4"/>
      <c r="D121" s="4"/>
      <c r="E121" s="4"/>
      <c r="F121" s="5"/>
      <c r="G121" s="5"/>
      <c r="H121" s="5"/>
      <c r="I121" s="5"/>
    </row>
    <row r="122" spans="1:9" ht="13.15" customHeight="1">
      <c r="A122" s="5"/>
      <c r="B122" s="4"/>
      <c r="C122" s="4"/>
      <c r="D122" s="4"/>
      <c r="E122" s="4"/>
      <c r="F122" s="5"/>
      <c r="G122" s="5"/>
      <c r="H122" s="5"/>
      <c r="I122" s="5"/>
    </row>
    <row r="123" spans="1:9" ht="15.75" thickBot="1"/>
    <row r="124" spans="1:9">
      <c r="B124" s="51" t="s">
        <v>206</v>
      </c>
      <c r="C124" s="52"/>
      <c r="D124" s="52"/>
      <c r="E124" s="52"/>
      <c r="F124" s="53"/>
      <c r="G124" s="54"/>
      <c r="H124" s="54"/>
      <c r="I124" s="55"/>
    </row>
    <row r="125" spans="1:9" ht="15.75" thickBot="1">
      <c r="B125" s="56" t="s">
        <v>207</v>
      </c>
      <c r="C125" s="57"/>
      <c r="D125" s="57"/>
      <c r="E125" s="58"/>
      <c r="F125" s="58"/>
      <c r="G125" s="57"/>
      <c r="H125" s="57"/>
      <c r="I125" s="59"/>
    </row>
    <row r="126" spans="1:9" ht="24">
      <c r="B126" s="342" t="s">
        <v>208</v>
      </c>
      <c r="C126" s="342" t="s">
        <v>209</v>
      </c>
      <c r="D126" s="60" t="s">
        <v>210</v>
      </c>
      <c r="E126" s="60" t="s">
        <v>210</v>
      </c>
      <c r="F126" s="60" t="s">
        <v>211</v>
      </c>
      <c r="G126" s="57"/>
      <c r="H126" s="57"/>
      <c r="I126" s="59"/>
    </row>
    <row r="127" spans="1:9" ht="15.75" thickBot="1">
      <c r="B127" s="343"/>
      <c r="C127" s="343"/>
      <c r="D127" s="61" t="s">
        <v>212</v>
      </c>
      <c r="E127" s="61" t="s">
        <v>213</v>
      </c>
      <c r="F127" s="61" t="s">
        <v>212</v>
      </c>
      <c r="G127" s="57"/>
      <c r="H127" s="57"/>
      <c r="I127" s="59"/>
    </row>
    <row r="128" spans="1:9" ht="15.75" thickBot="1">
      <c r="B128" s="62" t="s">
        <v>167</v>
      </c>
      <c r="C128" s="62" t="s">
        <v>167</v>
      </c>
      <c r="D128" s="62" t="s">
        <v>167</v>
      </c>
      <c r="E128" s="62" t="s">
        <v>167</v>
      </c>
      <c r="F128" s="62" t="s">
        <v>167</v>
      </c>
      <c r="G128" s="57"/>
      <c r="H128" s="57"/>
      <c r="I128" s="59"/>
    </row>
    <row r="129" spans="2:9" ht="15" customHeight="1">
      <c r="B129" s="56"/>
      <c r="C129" s="57"/>
      <c r="D129" s="58"/>
      <c r="E129" s="58"/>
      <c r="F129" s="57"/>
      <c r="G129" s="57"/>
      <c r="H129" s="57"/>
      <c r="I129" s="59"/>
    </row>
    <row r="130" spans="2:9" ht="15" customHeight="1" thickBot="1">
      <c r="B130" s="56" t="s">
        <v>214</v>
      </c>
      <c r="C130" s="57"/>
      <c r="D130" s="58"/>
      <c r="E130" s="58"/>
      <c r="F130" s="57"/>
      <c r="G130" s="57"/>
      <c r="H130" s="57"/>
      <c r="I130" s="59"/>
    </row>
    <row r="131" spans="2:9" ht="15" customHeight="1">
      <c r="B131" s="63" t="s">
        <v>215</v>
      </c>
      <c r="C131" s="64"/>
      <c r="D131" s="65">
        <v>10.576700000000001</v>
      </c>
      <c r="E131" s="66"/>
      <c r="F131" s="57"/>
      <c r="G131" s="57"/>
      <c r="H131" s="57"/>
      <c r="I131" s="59"/>
    </row>
    <row r="132" spans="2:9" ht="15" customHeight="1">
      <c r="B132" s="67" t="s">
        <v>216</v>
      </c>
      <c r="C132" s="68"/>
      <c r="D132" s="69">
        <v>11.1806</v>
      </c>
      <c r="E132" s="66"/>
      <c r="F132" s="57"/>
      <c r="G132" s="57"/>
      <c r="H132" s="57"/>
      <c r="I132" s="59"/>
    </row>
    <row r="133" spans="2:9" ht="15" customHeight="1">
      <c r="B133" s="67" t="s">
        <v>217</v>
      </c>
      <c r="C133" s="68"/>
      <c r="D133" s="69">
        <v>10.8393</v>
      </c>
      <c r="E133" s="66"/>
      <c r="F133" s="57"/>
      <c r="G133" s="57"/>
      <c r="H133" s="57"/>
      <c r="I133" s="59"/>
    </row>
    <row r="134" spans="2:9" ht="15" customHeight="1" thickBot="1">
      <c r="B134" s="70" t="s">
        <v>218</v>
      </c>
      <c r="C134" s="71"/>
      <c r="D134" s="72">
        <v>11.4472</v>
      </c>
      <c r="E134" s="66"/>
      <c r="F134" s="57"/>
      <c r="G134" s="57"/>
      <c r="H134" s="57"/>
      <c r="I134" s="59"/>
    </row>
    <row r="135" spans="2:9">
      <c r="B135" s="73"/>
      <c r="C135" s="74"/>
      <c r="D135" s="75"/>
      <c r="E135" s="66"/>
      <c r="F135" s="57"/>
      <c r="G135" s="57"/>
      <c r="H135" s="57"/>
      <c r="I135" s="59"/>
    </row>
    <row r="136" spans="2:9" ht="15.75" thickBot="1">
      <c r="B136" s="56" t="s">
        <v>219</v>
      </c>
      <c r="C136" s="57"/>
      <c r="D136" s="66"/>
      <c r="E136" s="66"/>
      <c r="F136" s="57"/>
      <c r="G136" s="57"/>
      <c r="H136" s="57"/>
      <c r="I136" s="59"/>
    </row>
    <row r="137" spans="2:9">
      <c r="B137" s="63" t="s">
        <v>215</v>
      </c>
      <c r="C137" s="64"/>
      <c r="D137" s="65">
        <v>11.116899999999999</v>
      </c>
      <c r="E137" s="66"/>
      <c r="F137" s="57"/>
      <c r="G137" s="57"/>
      <c r="H137" s="57"/>
      <c r="I137" s="59"/>
    </row>
    <row r="138" spans="2:9">
      <c r="B138" s="67" t="s">
        <v>216</v>
      </c>
      <c r="C138" s="68"/>
      <c r="D138" s="69">
        <v>11.7517</v>
      </c>
      <c r="E138" s="66"/>
      <c r="F138" s="57"/>
      <c r="G138" s="57"/>
      <c r="H138" s="57"/>
      <c r="I138" s="59"/>
    </row>
    <row r="139" spans="2:9">
      <c r="B139" s="67" t="s">
        <v>217</v>
      </c>
      <c r="C139" s="68"/>
      <c r="D139" s="69">
        <v>11.4085</v>
      </c>
      <c r="E139" s="66"/>
      <c r="F139" s="57"/>
      <c r="G139" s="57"/>
      <c r="H139" s="57"/>
      <c r="I139" s="59"/>
    </row>
    <row r="140" spans="2:9" ht="15.75" thickBot="1">
      <c r="B140" s="70" t="s">
        <v>218</v>
      </c>
      <c r="C140" s="71"/>
      <c r="D140" s="72">
        <v>12.048299999999999</v>
      </c>
      <c r="E140" s="66"/>
      <c r="F140" s="57"/>
      <c r="G140" s="57"/>
      <c r="H140" s="57"/>
      <c r="I140" s="59"/>
    </row>
    <row r="141" spans="2:9">
      <c r="B141" s="76"/>
      <c r="C141" s="77"/>
      <c r="D141" s="78"/>
      <c r="E141" s="78"/>
      <c r="F141" s="66"/>
      <c r="G141" s="57"/>
      <c r="H141" s="57"/>
      <c r="I141" s="79"/>
    </row>
    <row r="142" spans="2:9">
      <c r="B142" s="56" t="s">
        <v>220</v>
      </c>
      <c r="C142" s="57"/>
      <c r="D142" s="78"/>
      <c r="E142" s="78"/>
      <c r="F142" s="58" t="s">
        <v>222</v>
      </c>
      <c r="G142" s="57"/>
      <c r="H142" s="57"/>
      <c r="I142" s="79"/>
    </row>
    <row r="143" spans="2:9">
      <c r="B143" s="56" t="s">
        <v>221</v>
      </c>
      <c r="C143" s="57"/>
      <c r="D143" s="78"/>
      <c r="E143" s="78"/>
      <c r="F143" s="58" t="s">
        <v>222</v>
      </c>
      <c r="G143" s="57"/>
      <c r="H143" s="57"/>
      <c r="I143" s="79"/>
    </row>
    <row r="144" spans="2:9">
      <c r="B144" s="56" t="s">
        <v>223</v>
      </c>
      <c r="C144" s="57"/>
      <c r="D144" s="78"/>
      <c r="E144" s="78"/>
      <c r="F144" s="81" t="s">
        <v>1286</v>
      </c>
      <c r="G144" s="57"/>
      <c r="H144" s="57"/>
      <c r="I144" s="79"/>
    </row>
    <row r="145" spans="2:9">
      <c r="B145" s="56" t="s">
        <v>224</v>
      </c>
      <c r="C145" s="57"/>
      <c r="D145" s="78"/>
      <c r="E145" s="78"/>
      <c r="F145" s="58" t="s">
        <v>222</v>
      </c>
      <c r="G145" s="82"/>
      <c r="H145" s="57"/>
      <c r="I145" s="79"/>
    </row>
    <row r="146" spans="2:9">
      <c r="B146" s="56"/>
      <c r="C146" s="57"/>
      <c r="D146" s="78"/>
      <c r="E146" s="78"/>
      <c r="F146" s="58"/>
      <c r="G146" s="82"/>
      <c r="H146" s="57"/>
      <c r="I146" s="79"/>
    </row>
    <row r="147" spans="2:9" ht="24.75">
      <c r="B147" s="83" t="s">
        <v>225</v>
      </c>
      <c r="C147" s="84" t="s">
        <v>226</v>
      </c>
      <c r="D147" s="84" t="s">
        <v>227</v>
      </c>
      <c r="E147" s="78"/>
      <c r="F147" s="58"/>
      <c r="G147" s="82"/>
      <c r="H147" s="57"/>
      <c r="I147" s="79"/>
    </row>
    <row r="148" spans="2:9">
      <c r="B148" s="85" t="s">
        <v>228</v>
      </c>
      <c r="C148" s="86">
        <v>0</v>
      </c>
      <c r="D148" s="86">
        <v>0</v>
      </c>
      <c r="E148" s="78"/>
      <c r="F148" s="58"/>
      <c r="G148" s="82"/>
      <c r="H148" s="57"/>
      <c r="I148" s="79"/>
    </row>
    <row r="149" spans="2:9">
      <c r="B149" s="87" t="s">
        <v>229</v>
      </c>
      <c r="C149" s="86">
        <v>0</v>
      </c>
      <c r="D149" s="86">
        <v>0</v>
      </c>
      <c r="E149" s="78"/>
      <c r="F149" s="58"/>
      <c r="G149" s="82"/>
      <c r="H149" s="57"/>
      <c r="I149" s="79"/>
    </row>
    <row r="150" spans="2:9">
      <c r="B150" s="56"/>
      <c r="C150" s="57"/>
      <c r="D150" s="78"/>
      <c r="E150" s="78"/>
      <c r="F150" s="58"/>
      <c r="G150" s="82"/>
      <c r="H150" s="57"/>
      <c r="I150" s="79"/>
    </row>
    <row r="151" spans="2:9">
      <c r="B151" s="56" t="s">
        <v>424</v>
      </c>
      <c r="C151" s="57"/>
      <c r="D151" s="78"/>
      <c r="E151" s="78"/>
      <c r="F151" s="58" t="s">
        <v>222</v>
      </c>
      <c r="G151" s="82"/>
      <c r="H151" s="57"/>
      <c r="I151" s="79"/>
    </row>
    <row r="152" spans="2:9">
      <c r="B152" s="56" t="s">
        <v>231</v>
      </c>
      <c r="C152" s="57"/>
      <c r="D152" s="78"/>
      <c r="E152" s="78"/>
      <c r="F152" s="58" t="s">
        <v>222</v>
      </c>
      <c r="G152" s="82"/>
      <c r="H152" s="57"/>
      <c r="I152" s="79"/>
    </row>
    <row r="153" spans="2:9" ht="15" customHeight="1">
      <c r="B153" s="56" t="s">
        <v>232</v>
      </c>
      <c r="C153" s="57"/>
      <c r="D153" s="78"/>
      <c r="E153" s="78"/>
      <c r="F153" s="58" t="s">
        <v>222</v>
      </c>
      <c r="G153" s="88"/>
      <c r="H153" s="89"/>
      <c r="I153" s="79"/>
    </row>
    <row r="154" spans="2:9" ht="15" customHeight="1">
      <c r="B154" s="56" t="s">
        <v>1326</v>
      </c>
      <c r="C154" s="56"/>
      <c r="D154" s="56"/>
      <c r="E154" s="78"/>
      <c r="F154" s="347" t="s">
        <v>222</v>
      </c>
      <c r="G154" s="57"/>
      <c r="H154" s="57"/>
      <c r="I154" s="79"/>
    </row>
    <row r="155" spans="2:9">
      <c r="B155" s="56"/>
      <c r="C155" s="57"/>
      <c r="D155" s="57"/>
      <c r="E155" s="78"/>
      <c r="F155" s="347"/>
      <c r="G155" s="78"/>
      <c r="H155" s="57"/>
      <c r="I155" s="79"/>
    </row>
    <row r="156" spans="2:9">
      <c r="B156" s="111"/>
      <c r="G156" s="57"/>
      <c r="H156" s="57"/>
      <c r="I156" s="79"/>
    </row>
    <row r="157" spans="2:9">
      <c r="B157" s="111" t="s">
        <v>248</v>
      </c>
      <c r="I157" s="90"/>
    </row>
    <row r="158" spans="2:9">
      <c r="B158" s="91"/>
      <c r="I158" s="90"/>
    </row>
    <row r="159" spans="2:9" ht="15.75" thickBot="1">
      <c r="B159" s="112"/>
      <c r="C159" s="113"/>
      <c r="D159" s="113"/>
      <c r="E159" s="113"/>
      <c r="F159" s="113"/>
      <c r="G159" s="113"/>
      <c r="H159" s="113"/>
      <c r="I159" s="114"/>
    </row>
    <row r="162" spans="2:2" ht="75">
      <c r="B162" s="213" t="s">
        <v>1333</v>
      </c>
    </row>
    <row r="173" spans="2:2">
      <c r="B173" s="214" t="s">
        <v>1328</v>
      </c>
    </row>
    <row r="174" spans="2:2" ht="15.75">
      <c r="B174" s="215" t="s">
        <v>1334</v>
      </c>
    </row>
    <row r="175" spans="2:2" ht="15.75">
      <c r="B175" s="209" t="s">
        <v>1335</v>
      </c>
    </row>
    <row r="176" spans="2:2">
      <c r="B176" s="214"/>
    </row>
  </sheetData>
  <mergeCells count="14">
    <mergeCell ref="F154:F155"/>
    <mergeCell ref="B126:B127"/>
    <mergeCell ref="C126:C127"/>
    <mergeCell ref="B110:I110"/>
    <mergeCell ref="C111:E111"/>
    <mergeCell ref="C112:E112"/>
    <mergeCell ref="B113:I113"/>
    <mergeCell ref="B114:I114"/>
    <mergeCell ref="B115:I115"/>
    <mergeCell ref="B116:I116"/>
    <mergeCell ref="B117:I117"/>
    <mergeCell ref="B118:I118"/>
    <mergeCell ref="B119:I119"/>
    <mergeCell ref="B120:I120"/>
  </mergeCells>
  <hyperlinks>
    <hyperlink ref="B3" location="ITIBharatConsumptionFund" display="ITI Bharat Consumption Fund" xr:uid="{4456AFA6-B159-46B5-BB22-D26599F777F3}"/>
    <hyperlink ref="A1" location="ITIBCF" display="ITIBCF" xr:uid="{98E93F7B-7747-4B7C-A55E-DB00DB177BA4}"/>
  </hyperlinks>
  <pageMargins left="0" right="0" top="0" bottom="0" header="0" footer="0"/>
  <pageSetup orientation="landscape" r:id="rId1"/>
  <headerFooter>
    <oddFooter xml:space="preserve">&amp;C_x000D_&amp;1#&amp;"Aptos"&amp;10&amp;K000000  For internal use only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84AD-DFCA-4AFB-BF42-7E0130C7B9D2}">
  <sheetPr codeName="Sheet5"/>
  <dimension ref="A1:I194"/>
  <sheetViews>
    <sheetView workbookViewId="0"/>
  </sheetViews>
  <sheetFormatPr defaultColWidth="9.28515625" defaultRowHeight="15"/>
  <cols>
    <col min="1" max="1" width="9.5703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5703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5703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5703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5703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5703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5703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5703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5703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5703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5703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5703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5703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5703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5703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5703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5703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5703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5703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5703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5703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5703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5703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5703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5703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5703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5703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5703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5703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5703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5703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5703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5703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5703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5703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5703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5703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5703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5703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5703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5703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5703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5703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5703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5703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5703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5703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5703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5703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5703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5703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5703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5703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5703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5703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5703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5703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5703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5703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5703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5703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5703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5703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5703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c r="B1" s="4"/>
      <c r="C1" s="5"/>
      <c r="D1" s="5"/>
      <c r="E1" s="5"/>
      <c r="F1" s="5"/>
      <c r="G1" s="5"/>
      <c r="H1" s="5"/>
      <c r="I1" s="5"/>
    </row>
    <row r="2" spans="1:9" ht="26.1" customHeight="1">
      <c r="A2" s="5"/>
      <c r="B2" s="6" t="s">
        <v>40</v>
      </c>
      <c r="C2" s="5"/>
      <c r="D2" s="5"/>
      <c r="E2" s="5"/>
      <c r="F2" s="5"/>
      <c r="G2" s="5"/>
      <c r="H2" s="5"/>
      <c r="I2" s="5"/>
    </row>
    <row r="3" spans="1:9" ht="12.95" customHeight="1">
      <c r="A3" s="5"/>
      <c r="B3" s="4" t="s">
        <v>10</v>
      </c>
      <c r="C3" s="5"/>
      <c r="D3" s="5"/>
      <c r="E3" s="5"/>
      <c r="F3" s="5"/>
      <c r="G3" s="5"/>
      <c r="H3" s="5"/>
      <c r="I3" s="5"/>
    </row>
    <row r="4" spans="1:9" ht="12.95" customHeight="1">
      <c r="A4" s="5"/>
      <c r="B4" s="7"/>
      <c r="C4" s="5"/>
      <c r="D4" s="5"/>
      <c r="E4" s="5"/>
      <c r="F4" s="5"/>
      <c r="G4" s="5"/>
      <c r="H4" s="5"/>
      <c r="I4" s="5"/>
    </row>
    <row r="5" spans="1:9" ht="12.95" customHeight="1" thickBot="1">
      <c r="A5" s="8"/>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c r="B9" s="19" t="s">
        <v>251</v>
      </c>
      <c r="C9" s="15" t="s">
        <v>252</v>
      </c>
      <c r="D9" s="15" t="s">
        <v>60</v>
      </c>
      <c r="E9" s="20">
        <v>37784</v>
      </c>
      <c r="F9" s="21">
        <v>542.35</v>
      </c>
      <c r="G9" s="22">
        <v>4.7100000000000003E-2</v>
      </c>
      <c r="H9" s="115"/>
      <c r="I9" s="24"/>
    </row>
    <row r="10" spans="1:9" ht="12.95" customHeight="1">
      <c r="A10" s="18"/>
      <c r="B10" s="19" t="s">
        <v>58</v>
      </c>
      <c r="C10" s="15" t="s">
        <v>59</v>
      </c>
      <c r="D10" s="15" t="s">
        <v>60</v>
      </c>
      <c r="E10" s="20">
        <v>54845</v>
      </c>
      <c r="F10" s="21">
        <v>410.32</v>
      </c>
      <c r="G10" s="22">
        <v>3.56E-2</v>
      </c>
      <c r="H10" s="115"/>
      <c r="I10" s="24"/>
    </row>
    <row r="11" spans="1:9" ht="12.95" customHeight="1">
      <c r="A11" s="18"/>
      <c r="B11" s="19" t="s">
        <v>254</v>
      </c>
      <c r="C11" s="15" t="s">
        <v>255</v>
      </c>
      <c r="D11" s="15" t="s">
        <v>64</v>
      </c>
      <c r="E11" s="20">
        <v>28474</v>
      </c>
      <c r="F11" s="21">
        <v>324.95</v>
      </c>
      <c r="G11" s="22">
        <v>2.8199999999999999E-2</v>
      </c>
      <c r="H11" s="115"/>
      <c r="I11" s="24"/>
    </row>
    <row r="12" spans="1:9" ht="12.95" customHeight="1">
      <c r="A12" s="18"/>
      <c r="B12" s="19" t="s">
        <v>257</v>
      </c>
      <c r="C12" s="15" t="s">
        <v>258</v>
      </c>
      <c r="D12" s="15" t="s">
        <v>259</v>
      </c>
      <c r="E12" s="20">
        <v>23934</v>
      </c>
      <c r="F12" s="21">
        <v>313.01</v>
      </c>
      <c r="G12" s="22">
        <v>2.7199999999999998E-2</v>
      </c>
      <c r="H12" s="115"/>
      <c r="I12" s="24"/>
    </row>
    <row r="13" spans="1:9" ht="12.95" customHeight="1">
      <c r="A13" s="18"/>
      <c r="B13" s="19" t="s">
        <v>274</v>
      </c>
      <c r="C13" s="15" t="s">
        <v>275</v>
      </c>
      <c r="D13" s="15" t="s">
        <v>60</v>
      </c>
      <c r="E13" s="20">
        <v>20869</v>
      </c>
      <c r="F13" s="21">
        <v>214.41</v>
      </c>
      <c r="G13" s="22">
        <v>1.8599999999999998E-2</v>
      </c>
      <c r="H13" s="115"/>
      <c r="I13" s="24"/>
    </row>
    <row r="14" spans="1:9" ht="12.95" customHeight="1">
      <c r="A14" s="18"/>
      <c r="B14" s="19" t="s">
        <v>295</v>
      </c>
      <c r="C14" s="15" t="s">
        <v>296</v>
      </c>
      <c r="D14" s="15" t="s">
        <v>142</v>
      </c>
      <c r="E14" s="20">
        <v>4317</v>
      </c>
      <c r="F14" s="21">
        <v>210.46</v>
      </c>
      <c r="G14" s="22">
        <v>1.83E-2</v>
      </c>
      <c r="H14" s="115"/>
      <c r="I14" s="24"/>
    </row>
    <row r="15" spans="1:9" ht="12.95" customHeight="1">
      <c r="A15" s="18"/>
      <c r="B15" s="19" t="s">
        <v>70</v>
      </c>
      <c r="C15" s="15" t="s">
        <v>71</v>
      </c>
      <c r="D15" s="15" t="s">
        <v>64</v>
      </c>
      <c r="E15" s="20">
        <v>19656</v>
      </c>
      <c r="F15" s="21">
        <v>205.74</v>
      </c>
      <c r="G15" s="22">
        <v>1.7899999999999999E-2</v>
      </c>
      <c r="H15" s="115"/>
      <c r="I15" s="24"/>
    </row>
    <row r="16" spans="1:9" ht="12.95" customHeight="1">
      <c r="A16" s="18"/>
      <c r="B16" s="19" t="s">
        <v>370</v>
      </c>
      <c r="C16" s="15" t="s">
        <v>371</v>
      </c>
      <c r="D16" s="15" t="s">
        <v>56</v>
      </c>
      <c r="E16" s="20">
        <v>164542</v>
      </c>
      <c r="F16" s="21">
        <v>197.61</v>
      </c>
      <c r="G16" s="22">
        <v>1.7100000000000001E-2</v>
      </c>
      <c r="H16" s="115"/>
      <c r="I16" s="24"/>
    </row>
    <row r="17" spans="1:9" ht="12.95" customHeight="1">
      <c r="A17" s="18"/>
      <c r="B17" s="19" t="s">
        <v>95</v>
      </c>
      <c r="C17" s="15" t="s">
        <v>96</v>
      </c>
      <c r="D17" s="15" t="s">
        <v>97</v>
      </c>
      <c r="E17" s="20">
        <v>10608</v>
      </c>
      <c r="F17" s="21">
        <v>192.66</v>
      </c>
      <c r="G17" s="22">
        <v>1.67E-2</v>
      </c>
      <c r="H17" s="115"/>
      <c r="I17" s="24"/>
    </row>
    <row r="18" spans="1:9" ht="12.95" customHeight="1">
      <c r="A18" s="18"/>
      <c r="B18" s="19" t="s">
        <v>73</v>
      </c>
      <c r="C18" s="15" t="s">
        <v>74</v>
      </c>
      <c r="D18" s="15" t="s">
        <v>60</v>
      </c>
      <c r="E18" s="20">
        <v>45765</v>
      </c>
      <c r="F18" s="21">
        <v>171.85</v>
      </c>
      <c r="G18" s="22">
        <v>1.49E-2</v>
      </c>
      <c r="H18" s="115"/>
      <c r="I18" s="24"/>
    </row>
    <row r="19" spans="1:9" ht="12.95" customHeight="1">
      <c r="A19" s="18"/>
      <c r="B19" s="19" t="s">
        <v>570</v>
      </c>
      <c r="C19" s="15" t="s">
        <v>571</v>
      </c>
      <c r="D19" s="15" t="s">
        <v>97</v>
      </c>
      <c r="E19" s="20">
        <v>9705</v>
      </c>
      <c r="F19" s="21">
        <v>169.62</v>
      </c>
      <c r="G19" s="22">
        <v>1.47E-2</v>
      </c>
      <c r="H19" s="115"/>
      <c r="I19" s="24"/>
    </row>
    <row r="20" spans="1:9" ht="12.95" customHeight="1">
      <c r="A20" s="18"/>
      <c r="B20" s="19" t="s">
        <v>113</v>
      </c>
      <c r="C20" s="15" t="s">
        <v>114</v>
      </c>
      <c r="D20" s="15" t="s">
        <v>60</v>
      </c>
      <c r="E20" s="20">
        <v>16013</v>
      </c>
      <c r="F20" s="21">
        <v>167.7</v>
      </c>
      <c r="G20" s="22">
        <v>1.46E-2</v>
      </c>
      <c r="H20" s="115"/>
      <c r="I20" s="24"/>
    </row>
    <row r="21" spans="1:9" ht="12.95" customHeight="1">
      <c r="A21" s="18"/>
      <c r="B21" s="19" t="s">
        <v>331</v>
      </c>
      <c r="C21" s="15" t="s">
        <v>332</v>
      </c>
      <c r="D21" s="15" t="s">
        <v>303</v>
      </c>
      <c r="E21" s="20">
        <v>10325</v>
      </c>
      <c r="F21" s="21">
        <v>166.38</v>
      </c>
      <c r="G21" s="22">
        <v>1.44E-2</v>
      </c>
      <c r="H21" s="115"/>
      <c r="I21" s="24"/>
    </row>
    <row r="22" spans="1:9" ht="12.95" customHeight="1">
      <c r="A22" s="18"/>
      <c r="B22" s="19" t="s">
        <v>373</v>
      </c>
      <c r="C22" s="15" t="s">
        <v>374</v>
      </c>
      <c r="D22" s="15" t="s">
        <v>289</v>
      </c>
      <c r="E22" s="20">
        <v>1856</v>
      </c>
      <c r="F22" s="21">
        <v>166.24</v>
      </c>
      <c r="G22" s="22">
        <v>1.44E-2</v>
      </c>
      <c r="H22" s="115"/>
      <c r="I22" s="24"/>
    </row>
    <row r="23" spans="1:9" ht="12.95" customHeight="1">
      <c r="A23" s="18"/>
      <c r="B23" s="19" t="s">
        <v>324</v>
      </c>
      <c r="C23" s="15" t="s">
        <v>325</v>
      </c>
      <c r="D23" s="15" t="s">
        <v>111</v>
      </c>
      <c r="E23" s="20">
        <v>5359</v>
      </c>
      <c r="F23" s="21">
        <v>166.17</v>
      </c>
      <c r="G23" s="22">
        <v>1.44E-2</v>
      </c>
      <c r="H23" s="115"/>
      <c r="I23" s="24"/>
    </row>
    <row r="24" spans="1:9" ht="12.95" customHeight="1">
      <c r="A24" s="18"/>
      <c r="B24" s="19" t="s">
        <v>291</v>
      </c>
      <c r="C24" s="15" t="s">
        <v>292</v>
      </c>
      <c r="D24" s="15" t="s">
        <v>293</v>
      </c>
      <c r="E24" s="20">
        <v>51219</v>
      </c>
      <c r="F24" s="21">
        <v>164.75</v>
      </c>
      <c r="G24" s="22">
        <v>1.43E-2</v>
      </c>
      <c r="H24" s="115"/>
      <c r="I24" s="24"/>
    </row>
    <row r="25" spans="1:9" ht="12.95" customHeight="1">
      <c r="A25" s="18"/>
      <c r="B25" s="19" t="s">
        <v>439</v>
      </c>
      <c r="C25" s="15" t="s">
        <v>440</v>
      </c>
      <c r="D25" s="15" t="s">
        <v>441</v>
      </c>
      <c r="E25" s="20">
        <v>10634</v>
      </c>
      <c r="F25" s="21">
        <v>160.53</v>
      </c>
      <c r="G25" s="22">
        <v>1.3899999999999999E-2</v>
      </c>
      <c r="H25" s="115"/>
      <c r="I25" s="24"/>
    </row>
    <row r="26" spans="1:9" ht="12.95" customHeight="1">
      <c r="A26" s="18"/>
      <c r="B26" s="19" t="s">
        <v>80</v>
      </c>
      <c r="C26" s="15" t="s">
        <v>81</v>
      </c>
      <c r="D26" s="15" t="s">
        <v>82</v>
      </c>
      <c r="E26" s="20">
        <v>9350</v>
      </c>
      <c r="F26" s="21">
        <v>158.62</v>
      </c>
      <c r="G26" s="22">
        <v>1.38E-2</v>
      </c>
      <c r="H26" s="115"/>
      <c r="I26" s="24"/>
    </row>
    <row r="27" spans="1:9" ht="12.95" customHeight="1">
      <c r="A27" s="18"/>
      <c r="B27" s="19" t="s">
        <v>327</v>
      </c>
      <c r="C27" s="15" t="s">
        <v>328</v>
      </c>
      <c r="D27" s="15" t="s">
        <v>329</v>
      </c>
      <c r="E27" s="20">
        <v>26643</v>
      </c>
      <c r="F27" s="21">
        <v>156.97</v>
      </c>
      <c r="G27" s="22">
        <v>1.3599999999999999E-2</v>
      </c>
      <c r="H27" s="115"/>
      <c r="I27" s="24"/>
    </row>
    <row r="28" spans="1:9" ht="12.95" customHeight="1">
      <c r="A28" s="18"/>
      <c r="B28" s="19" t="s">
        <v>301</v>
      </c>
      <c r="C28" s="15" t="s">
        <v>302</v>
      </c>
      <c r="D28" s="15" t="s">
        <v>303</v>
      </c>
      <c r="E28" s="20">
        <v>3583</v>
      </c>
      <c r="F28" s="21">
        <v>156.46</v>
      </c>
      <c r="G28" s="22">
        <v>1.3599999999999999E-2</v>
      </c>
      <c r="H28" s="115"/>
      <c r="I28" s="24"/>
    </row>
    <row r="29" spans="1:9" ht="12.95" customHeight="1">
      <c r="A29" s="18"/>
      <c r="B29" s="19" t="s">
        <v>308</v>
      </c>
      <c r="C29" s="15" t="s">
        <v>309</v>
      </c>
      <c r="D29" s="15" t="s">
        <v>97</v>
      </c>
      <c r="E29" s="20">
        <v>1939</v>
      </c>
      <c r="F29" s="21">
        <v>156.21</v>
      </c>
      <c r="G29" s="22">
        <v>1.3599999999999999E-2</v>
      </c>
      <c r="H29" s="115"/>
      <c r="I29" s="24"/>
    </row>
    <row r="30" spans="1:9" ht="12.95" customHeight="1">
      <c r="A30" s="18"/>
      <c r="B30" s="19" t="s">
        <v>501</v>
      </c>
      <c r="C30" s="15" t="s">
        <v>502</v>
      </c>
      <c r="D30" s="15" t="s">
        <v>86</v>
      </c>
      <c r="E30" s="20">
        <v>3558</v>
      </c>
      <c r="F30" s="21">
        <v>154.44999999999999</v>
      </c>
      <c r="G30" s="22">
        <v>1.34E-2</v>
      </c>
      <c r="H30" s="115"/>
      <c r="I30" s="24"/>
    </row>
    <row r="31" spans="1:9" ht="12.95" customHeight="1">
      <c r="A31" s="18"/>
      <c r="B31" s="19" t="s">
        <v>314</v>
      </c>
      <c r="C31" s="15" t="s">
        <v>315</v>
      </c>
      <c r="D31" s="15" t="s">
        <v>272</v>
      </c>
      <c r="E31" s="20">
        <v>3567</v>
      </c>
      <c r="F31" s="21">
        <v>153.85</v>
      </c>
      <c r="G31" s="22">
        <v>1.34E-2</v>
      </c>
      <c r="H31" s="115"/>
      <c r="I31" s="24"/>
    </row>
    <row r="32" spans="1:9" ht="12.95" customHeight="1">
      <c r="A32" s="18"/>
      <c r="B32" s="19" t="s">
        <v>352</v>
      </c>
      <c r="C32" s="15" t="s">
        <v>353</v>
      </c>
      <c r="D32" s="15" t="s">
        <v>354</v>
      </c>
      <c r="E32" s="20">
        <v>36593</v>
      </c>
      <c r="F32" s="21">
        <v>151.55000000000001</v>
      </c>
      <c r="G32" s="22">
        <v>1.32E-2</v>
      </c>
      <c r="H32" s="115"/>
      <c r="I32" s="24"/>
    </row>
    <row r="33" spans="1:9" ht="12.95" customHeight="1">
      <c r="A33" s="18"/>
      <c r="B33" s="19" t="s">
        <v>573</v>
      </c>
      <c r="C33" s="15" t="s">
        <v>574</v>
      </c>
      <c r="D33" s="15" t="s">
        <v>329</v>
      </c>
      <c r="E33" s="20">
        <v>4144</v>
      </c>
      <c r="F33" s="21">
        <v>151.1</v>
      </c>
      <c r="G33" s="22">
        <v>1.3100000000000001E-2</v>
      </c>
      <c r="H33" s="115"/>
      <c r="I33" s="24"/>
    </row>
    <row r="34" spans="1:9" ht="12.95" customHeight="1">
      <c r="A34" s="18"/>
      <c r="B34" s="19" t="s">
        <v>88</v>
      </c>
      <c r="C34" s="15" t="s">
        <v>89</v>
      </c>
      <c r="D34" s="15" t="s">
        <v>90</v>
      </c>
      <c r="E34" s="20">
        <v>49924</v>
      </c>
      <c r="F34" s="21">
        <v>151</v>
      </c>
      <c r="G34" s="22">
        <v>1.3100000000000001E-2</v>
      </c>
      <c r="H34" s="115"/>
      <c r="I34" s="24"/>
    </row>
    <row r="35" spans="1:9" ht="12.95" customHeight="1">
      <c r="A35" s="18"/>
      <c r="B35" s="19" t="s">
        <v>321</v>
      </c>
      <c r="C35" s="15" t="s">
        <v>322</v>
      </c>
      <c r="D35" s="15" t="s">
        <v>60</v>
      </c>
      <c r="E35" s="20">
        <v>176527</v>
      </c>
      <c r="F35" s="21">
        <v>149.47999999999999</v>
      </c>
      <c r="G35" s="22">
        <v>1.2999999999999999E-2</v>
      </c>
      <c r="H35" s="115"/>
      <c r="I35" s="24"/>
    </row>
    <row r="36" spans="1:9" ht="12.95" customHeight="1">
      <c r="A36" s="18"/>
      <c r="B36" s="19" t="s">
        <v>344</v>
      </c>
      <c r="C36" s="15" t="s">
        <v>345</v>
      </c>
      <c r="D36" s="15" t="s">
        <v>346</v>
      </c>
      <c r="E36" s="20">
        <v>8162</v>
      </c>
      <c r="F36" s="21">
        <v>149.18</v>
      </c>
      <c r="G36" s="22">
        <v>1.29E-2</v>
      </c>
      <c r="H36" s="115"/>
      <c r="I36" s="24"/>
    </row>
    <row r="37" spans="1:9" ht="12.95" customHeight="1">
      <c r="A37" s="18"/>
      <c r="B37" s="19" t="s">
        <v>576</v>
      </c>
      <c r="C37" s="15" t="s">
        <v>577</v>
      </c>
      <c r="D37" s="15" t="s">
        <v>104</v>
      </c>
      <c r="E37" s="20">
        <v>6743</v>
      </c>
      <c r="F37" s="21">
        <v>148.33000000000001</v>
      </c>
      <c r="G37" s="22">
        <v>1.29E-2</v>
      </c>
      <c r="H37" s="115"/>
      <c r="I37" s="24"/>
    </row>
    <row r="38" spans="1:9" ht="12.95" customHeight="1">
      <c r="A38" s="18"/>
      <c r="B38" s="19" t="s">
        <v>578</v>
      </c>
      <c r="C38" s="15" t="s">
        <v>579</v>
      </c>
      <c r="D38" s="15" t="s">
        <v>97</v>
      </c>
      <c r="E38" s="20">
        <v>4251</v>
      </c>
      <c r="F38" s="21">
        <v>147.31</v>
      </c>
      <c r="G38" s="22">
        <v>1.2800000000000001E-2</v>
      </c>
      <c r="H38" s="115"/>
      <c r="I38" s="24"/>
    </row>
    <row r="39" spans="1:9" ht="12.95" customHeight="1">
      <c r="A39" s="18"/>
      <c r="B39" s="19" t="s">
        <v>277</v>
      </c>
      <c r="C39" s="15" t="s">
        <v>278</v>
      </c>
      <c r="D39" s="15" t="s">
        <v>279</v>
      </c>
      <c r="E39" s="20">
        <v>17935</v>
      </c>
      <c r="F39" s="21">
        <v>146.16</v>
      </c>
      <c r="G39" s="22">
        <v>1.2699999999999999E-2</v>
      </c>
      <c r="H39" s="115"/>
      <c r="I39" s="24"/>
    </row>
    <row r="40" spans="1:9" ht="12.95" customHeight="1">
      <c r="A40" s="18"/>
      <c r="B40" s="19" t="s">
        <v>581</v>
      </c>
      <c r="C40" s="15" t="s">
        <v>582</v>
      </c>
      <c r="D40" s="15" t="s">
        <v>97</v>
      </c>
      <c r="E40" s="20">
        <v>2835</v>
      </c>
      <c r="F40" s="21">
        <v>145.22999999999999</v>
      </c>
      <c r="G40" s="22">
        <v>1.26E-2</v>
      </c>
      <c r="H40" s="115"/>
      <c r="I40" s="24"/>
    </row>
    <row r="41" spans="1:9" ht="12.95" customHeight="1">
      <c r="A41" s="18"/>
      <c r="B41" s="19" t="s">
        <v>66</v>
      </c>
      <c r="C41" s="15" t="s">
        <v>67</v>
      </c>
      <c r="D41" s="15" t="s">
        <v>68</v>
      </c>
      <c r="E41" s="20">
        <v>2628</v>
      </c>
      <c r="F41" s="21">
        <v>145.04</v>
      </c>
      <c r="G41" s="22">
        <v>1.26E-2</v>
      </c>
      <c r="H41" s="115"/>
      <c r="I41" s="24"/>
    </row>
    <row r="42" spans="1:9" ht="12.95" customHeight="1">
      <c r="A42" s="18"/>
      <c r="B42" s="19" t="s">
        <v>287</v>
      </c>
      <c r="C42" s="15" t="s">
        <v>288</v>
      </c>
      <c r="D42" s="15" t="s">
        <v>289</v>
      </c>
      <c r="E42" s="20">
        <v>7520</v>
      </c>
      <c r="F42" s="21">
        <v>143.27000000000001</v>
      </c>
      <c r="G42" s="22">
        <v>1.24E-2</v>
      </c>
      <c r="H42" s="115"/>
      <c r="I42" s="24"/>
    </row>
    <row r="43" spans="1:9" ht="12.95" customHeight="1">
      <c r="A43" s="18"/>
      <c r="B43" s="19" t="s">
        <v>422</v>
      </c>
      <c r="C43" s="15" t="s">
        <v>584</v>
      </c>
      <c r="D43" s="15" t="s">
        <v>423</v>
      </c>
      <c r="E43" s="20">
        <v>29649</v>
      </c>
      <c r="F43" s="21">
        <v>142.88999999999999</v>
      </c>
      <c r="G43" s="22">
        <v>1.24E-2</v>
      </c>
      <c r="H43" s="115"/>
      <c r="I43" s="24"/>
    </row>
    <row r="44" spans="1:9" ht="12.95" customHeight="1">
      <c r="A44" s="18"/>
      <c r="B44" s="19" t="s">
        <v>337</v>
      </c>
      <c r="C44" s="15" t="s">
        <v>338</v>
      </c>
      <c r="D44" s="15" t="s">
        <v>303</v>
      </c>
      <c r="E44" s="20">
        <v>19358</v>
      </c>
      <c r="F44" s="21">
        <v>142.41999999999999</v>
      </c>
      <c r="G44" s="22">
        <v>1.24E-2</v>
      </c>
      <c r="H44" s="115"/>
      <c r="I44" s="24"/>
    </row>
    <row r="45" spans="1:9" ht="12.95" customHeight="1">
      <c r="A45" s="18"/>
      <c r="B45" s="19" t="s">
        <v>420</v>
      </c>
      <c r="C45" s="15" t="s">
        <v>586</v>
      </c>
      <c r="D45" s="15" t="s">
        <v>97</v>
      </c>
      <c r="E45" s="20">
        <v>5871</v>
      </c>
      <c r="F45" s="21">
        <v>141.78</v>
      </c>
      <c r="G45" s="22">
        <v>1.23E-2</v>
      </c>
      <c r="H45" s="115"/>
      <c r="I45" s="24"/>
    </row>
    <row r="46" spans="1:9" ht="12.95" customHeight="1">
      <c r="A46" s="18"/>
      <c r="B46" s="19" t="s">
        <v>513</v>
      </c>
      <c r="C46" s="15" t="s">
        <v>514</v>
      </c>
      <c r="D46" s="15" t="s">
        <v>319</v>
      </c>
      <c r="E46" s="20">
        <v>16258</v>
      </c>
      <c r="F46" s="21">
        <v>141.55000000000001</v>
      </c>
      <c r="G46" s="22">
        <v>1.23E-2</v>
      </c>
      <c r="H46" s="115"/>
      <c r="I46" s="24"/>
    </row>
    <row r="47" spans="1:9" ht="12.95" customHeight="1">
      <c r="A47" s="18"/>
      <c r="B47" s="19" t="s">
        <v>334</v>
      </c>
      <c r="C47" s="15" t="s">
        <v>335</v>
      </c>
      <c r="D47" s="15" t="s">
        <v>64</v>
      </c>
      <c r="E47" s="20">
        <v>45345</v>
      </c>
      <c r="F47" s="21">
        <v>141.13999999999999</v>
      </c>
      <c r="G47" s="22">
        <v>1.2200000000000001E-2</v>
      </c>
      <c r="H47" s="115"/>
      <c r="I47" s="24"/>
    </row>
    <row r="48" spans="1:9" ht="12.95" customHeight="1">
      <c r="A48" s="18"/>
      <c r="B48" s="19" t="s">
        <v>356</v>
      </c>
      <c r="C48" s="15" t="s">
        <v>357</v>
      </c>
      <c r="D48" s="15" t="s">
        <v>358</v>
      </c>
      <c r="E48" s="20">
        <v>8728</v>
      </c>
      <c r="F48" s="21">
        <v>138.43</v>
      </c>
      <c r="G48" s="22">
        <v>1.2E-2</v>
      </c>
      <c r="H48" s="115"/>
      <c r="I48" s="24"/>
    </row>
    <row r="49" spans="1:9" ht="12.95" customHeight="1">
      <c r="A49" s="18"/>
      <c r="B49" s="19" t="s">
        <v>588</v>
      </c>
      <c r="C49" s="15" t="s">
        <v>589</v>
      </c>
      <c r="D49" s="15" t="s">
        <v>128</v>
      </c>
      <c r="E49" s="20">
        <v>14125</v>
      </c>
      <c r="F49" s="21">
        <v>137.63999999999999</v>
      </c>
      <c r="G49" s="22">
        <v>1.1900000000000001E-2</v>
      </c>
      <c r="H49" s="115"/>
      <c r="I49" s="24"/>
    </row>
    <row r="50" spans="1:9" ht="12.95" customHeight="1">
      <c r="A50" s="18"/>
      <c r="B50" s="19" t="s">
        <v>590</v>
      </c>
      <c r="C50" s="15" t="s">
        <v>591</v>
      </c>
      <c r="D50" s="15" t="s">
        <v>97</v>
      </c>
      <c r="E50" s="20">
        <v>8694</v>
      </c>
      <c r="F50" s="21">
        <v>137.38</v>
      </c>
      <c r="G50" s="22">
        <v>1.1900000000000001E-2</v>
      </c>
      <c r="H50" s="115"/>
      <c r="I50" s="24"/>
    </row>
    <row r="51" spans="1:9" ht="12.95" customHeight="1">
      <c r="A51" s="18"/>
      <c r="B51" s="19" t="s">
        <v>593</v>
      </c>
      <c r="C51" s="15" t="s">
        <v>594</v>
      </c>
      <c r="D51" s="15" t="s">
        <v>97</v>
      </c>
      <c r="E51" s="20">
        <v>31422</v>
      </c>
      <c r="F51" s="21">
        <v>133.76</v>
      </c>
      <c r="G51" s="22">
        <v>1.1599999999999999E-2</v>
      </c>
      <c r="H51" s="115"/>
      <c r="I51" s="24"/>
    </row>
    <row r="52" spans="1:9" ht="12.95" customHeight="1">
      <c r="A52" s="18"/>
      <c r="B52" s="19" t="s">
        <v>340</v>
      </c>
      <c r="C52" s="15" t="s">
        <v>341</v>
      </c>
      <c r="D52" s="15" t="s">
        <v>342</v>
      </c>
      <c r="E52" s="20">
        <v>32857</v>
      </c>
      <c r="F52" s="21">
        <v>133.72999999999999</v>
      </c>
      <c r="G52" s="22">
        <v>1.1599999999999999E-2</v>
      </c>
      <c r="H52" s="115"/>
      <c r="I52" s="24"/>
    </row>
    <row r="53" spans="1:9" ht="12.95" customHeight="1">
      <c r="A53" s="18"/>
      <c r="B53" s="19" t="s">
        <v>595</v>
      </c>
      <c r="C53" s="15" t="s">
        <v>596</v>
      </c>
      <c r="D53" s="15" t="s">
        <v>303</v>
      </c>
      <c r="E53" s="20">
        <v>8510</v>
      </c>
      <c r="F53" s="21">
        <v>132.13999999999999</v>
      </c>
      <c r="G53" s="22">
        <v>1.15E-2</v>
      </c>
      <c r="H53" s="115"/>
      <c r="I53" s="24"/>
    </row>
    <row r="54" spans="1:9" ht="12.95" customHeight="1">
      <c r="A54" s="18"/>
      <c r="B54" s="19" t="s">
        <v>598</v>
      </c>
      <c r="C54" s="15" t="s">
        <v>599</v>
      </c>
      <c r="D54" s="15" t="s">
        <v>303</v>
      </c>
      <c r="E54" s="20">
        <v>701</v>
      </c>
      <c r="F54" s="21">
        <v>128.91999999999999</v>
      </c>
      <c r="G54" s="22">
        <v>1.12E-2</v>
      </c>
      <c r="H54" s="115"/>
      <c r="I54" s="24"/>
    </row>
    <row r="55" spans="1:9" ht="12.95" customHeight="1">
      <c r="A55" s="18"/>
      <c r="B55" s="19" t="s">
        <v>311</v>
      </c>
      <c r="C55" s="15" t="s">
        <v>312</v>
      </c>
      <c r="D55" s="15" t="s">
        <v>289</v>
      </c>
      <c r="E55" s="20">
        <v>16005</v>
      </c>
      <c r="F55" s="21">
        <v>128.79</v>
      </c>
      <c r="G55" s="22">
        <v>1.12E-2</v>
      </c>
      <c r="H55" s="115"/>
      <c r="I55" s="24"/>
    </row>
    <row r="56" spans="1:9" ht="12.95" customHeight="1">
      <c r="A56" s="18"/>
      <c r="B56" s="19" t="s">
        <v>284</v>
      </c>
      <c r="C56" s="15" t="s">
        <v>285</v>
      </c>
      <c r="D56" s="15" t="s">
        <v>64</v>
      </c>
      <c r="E56" s="20">
        <v>21142</v>
      </c>
      <c r="F56" s="21">
        <v>128.68</v>
      </c>
      <c r="G56" s="22">
        <v>1.12E-2</v>
      </c>
      <c r="H56" s="115"/>
      <c r="I56" s="24"/>
    </row>
    <row r="57" spans="1:9" ht="12.95" customHeight="1">
      <c r="A57" s="18"/>
      <c r="B57" s="19" t="s">
        <v>601</v>
      </c>
      <c r="C57" s="15" t="s">
        <v>602</v>
      </c>
      <c r="D57" s="15" t="s">
        <v>303</v>
      </c>
      <c r="E57" s="20">
        <v>1682</v>
      </c>
      <c r="F57" s="21">
        <v>127.29</v>
      </c>
      <c r="G57" s="22">
        <v>1.0999999999999999E-2</v>
      </c>
      <c r="H57" s="115"/>
      <c r="I57" s="24"/>
    </row>
    <row r="58" spans="1:9" ht="12.95" customHeight="1">
      <c r="A58" s="18"/>
      <c r="B58" s="19" t="s">
        <v>298</v>
      </c>
      <c r="C58" s="15" t="s">
        <v>299</v>
      </c>
      <c r="D58" s="15" t="s">
        <v>60</v>
      </c>
      <c r="E58" s="20">
        <v>557514</v>
      </c>
      <c r="F58" s="21">
        <v>126.95</v>
      </c>
      <c r="G58" s="22">
        <v>1.0999999999999999E-2</v>
      </c>
      <c r="H58" s="115"/>
      <c r="I58" s="24"/>
    </row>
    <row r="59" spans="1:9" ht="12.95" customHeight="1">
      <c r="A59" s="18"/>
      <c r="B59" s="19" t="s">
        <v>604</v>
      </c>
      <c r="C59" s="15" t="s">
        <v>605</v>
      </c>
      <c r="D59" s="15" t="s">
        <v>289</v>
      </c>
      <c r="E59" s="20">
        <v>15386</v>
      </c>
      <c r="F59" s="21">
        <v>126.5</v>
      </c>
      <c r="G59" s="22">
        <v>1.0999999999999999E-2</v>
      </c>
      <c r="H59" s="115"/>
      <c r="I59" s="24"/>
    </row>
    <row r="60" spans="1:9" ht="12.95" customHeight="1">
      <c r="A60" s="18"/>
      <c r="B60" s="19" t="s">
        <v>348</v>
      </c>
      <c r="C60" s="15" t="s">
        <v>349</v>
      </c>
      <c r="D60" s="15" t="s">
        <v>350</v>
      </c>
      <c r="E60" s="20">
        <v>11112</v>
      </c>
      <c r="F60" s="21">
        <v>125.58</v>
      </c>
      <c r="G60" s="22">
        <v>1.09E-2</v>
      </c>
      <c r="H60" s="115"/>
      <c r="I60" s="24"/>
    </row>
    <row r="61" spans="1:9" ht="12.95" customHeight="1">
      <c r="A61" s="18"/>
      <c r="B61" s="19" t="s">
        <v>305</v>
      </c>
      <c r="C61" s="15" t="s">
        <v>306</v>
      </c>
      <c r="D61" s="15" t="s">
        <v>64</v>
      </c>
      <c r="E61" s="20">
        <v>6678</v>
      </c>
      <c r="F61" s="21">
        <v>123.54</v>
      </c>
      <c r="G61" s="22">
        <v>1.0699999999999999E-2</v>
      </c>
      <c r="H61" s="115"/>
      <c r="I61" s="24"/>
    </row>
    <row r="62" spans="1:9" ht="12.95" customHeight="1">
      <c r="A62" s="18"/>
      <c r="B62" s="19" t="s">
        <v>606</v>
      </c>
      <c r="C62" s="15" t="s">
        <v>607</v>
      </c>
      <c r="D62" s="15" t="s">
        <v>90</v>
      </c>
      <c r="E62" s="20">
        <v>37001</v>
      </c>
      <c r="F62" s="21">
        <v>123.36</v>
      </c>
      <c r="G62" s="22">
        <v>1.0699999999999999E-2</v>
      </c>
      <c r="H62" s="115"/>
      <c r="I62" s="24"/>
    </row>
    <row r="63" spans="1:9" ht="12.95" customHeight="1">
      <c r="A63" s="18"/>
      <c r="B63" s="19" t="s">
        <v>609</v>
      </c>
      <c r="C63" s="15" t="s">
        <v>610</v>
      </c>
      <c r="D63" s="15" t="s">
        <v>289</v>
      </c>
      <c r="E63" s="20">
        <v>8060</v>
      </c>
      <c r="F63" s="21">
        <v>122.95</v>
      </c>
      <c r="G63" s="22">
        <v>1.0699999999999999E-2</v>
      </c>
      <c r="H63" s="115"/>
      <c r="I63" s="24"/>
    </row>
    <row r="64" spans="1:9" ht="12.95" customHeight="1">
      <c r="A64" s="18"/>
      <c r="B64" s="19" t="s">
        <v>612</v>
      </c>
      <c r="C64" s="15" t="s">
        <v>613</v>
      </c>
      <c r="D64" s="15" t="s">
        <v>329</v>
      </c>
      <c r="E64" s="20">
        <v>4540</v>
      </c>
      <c r="F64" s="21">
        <v>122.23</v>
      </c>
      <c r="G64" s="22">
        <v>1.06E-2</v>
      </c>
      <c r="H64" s="115"/>
      <c r="I64" s="24"/>
    </row>
    <row r="65" spans="1:9" ht="12.95" customHeight="1">
      <c r="A65" s="18"/>
      <c r="B65" s="19" t="s">
        <v>464</v>
      </c>
      <c r="C65" s="15" t="s">
        <v>465</v>
      </c>
      <c r="D65" s="15" t="s">
        <v>155</v>
      </c>
      <c r="E65" s="20">
        <v>57472</v>
      </c>
      <c r="F65" s="21">
        <v>121.44</v>
      </c>
      <c r="G65" s="22">
        <v>1.0500000000000001E-2</v>
      </c>
      <c r="H65" s="115"/>
      <c r="I65" s="24"/>
    </row>
    <row r="66" spans="1:9" ht="12.95" customHeight="1">
      <c r="A66" s="18"/>
      <c r="B66" s="19" t="s">
        <v>363</v>
      </c>
      <c r="C66" s="15" t="s">
        <v>364</v>
      </c>
      <c r="D66" s="15" t="s">
        <v>342</v>
      </c>
      <c r="E66" s="20">
        <v>1664</v>
      </c>
      <c r="F66" s="21">
        <v>121.21</v>
      </c>
      <c r="G66" s="22">
        <v>1.0500000000000001E-2</v>
      </c>
      <c r="H66" s="115"/>
      <c r="I66" s="24"/>
    </row>
    <row r="67" spans="1:9" ht="12.95" customHeight="1">
      <c r="A67" s="18"/>
      <c r="B67" s="19" t="s">
        <v>615</v>
      </c>
      <c r="C67" s="15" t="s">
        <v>616</v>
      </c>
      <c r="D67" s="15" t="s">
        <v>97</v>
      </c>
      <c r="E67" s="20">
        <v>632</v>
      </c>
      <c r="F67" s="21">
        <v>120.35</v>
      </c>
      <c r="G67" s="22">
        <v>1.04E-2</v>
      </c>
      <c r="H67" s="115"/>
      <c r="I67" s="24"/>
    </row>
    <row r="68" spans="1:9" ht="12.95" customHeight="1">
      <c r="A68" s="18"/>
      <c r="B68" s="19" t="s">
        <v>618</v>
      </c>
      <c r="C68" s="15" t="s">
        <v>619</v>
      </c>
      <c r="D68" s="15" t="s">
        <v>64</v>
      </c>
      <c r="E68" s="20">
        <v>7394</v>
      </c>
      <c r="F68" s="21">
        <v>117.77</v>
      </c>
      <c r="G68" s="22">
        <v>1.0200000000000001E-2</v>
      </c>
      <c r="H68" s="115"/>
      <c r="I68" s="24"/>
    </row>
    <row r="69" spans="1:9" ht="12.95" customHeight="1">
      <c r="A69" s="18"/>
      <c r="B69" s="19" t="s">
        <v>620</v>
      </c>
      <c r="C69" s="15" t="s">
        <v>621</v>
      </c>
      <c r="D69" s="15" t="s">
        <v>558</v>
      </c>
      <c r="E69" s="20">
        <v>2749</v>
      </c>
      <c r="F69" s="21">
        <v>117.68</v>
      </c>
      <c r="G69" s="22">
        <v>1.0200000000000001E-2</v>
      </c>
      <c r="H69" s="115"/>
      <c r="I69" s="24"/>
    </row>
    <row r="70" spans="1:9" ht="12.95" customHeight="1">
      <c r="A70" s="18"/>
      <c r="B70" s="19" t="s">
        <v>623</v>
      </c>
      <c r="C70" s="15" t="s">
        <v>624</v>
      </c>
      <c r="D70" s="15" t="s">
        <v>68</v>
      </c>
      <c r="E70" s="20">
        <v>19975</v>
      </c>
      <c r="F70" s="21">
        <v>113.79</v>
      </c>
      <c r="G70" s="22">
        <v>9.9000000000000008E-3</v>
      </c>
      <c r="H70" s="115"/>
      <c r="I70" s="24"/>
    </row>
    <row r="71" spans="1:9" ht="12.95" customHeight="1">
      <c r="A71" s="18"/>
      <c r="B71" s="19" t="s">
        <v>625</v>
      </c>
      <c r="C71" s="15" t="s">
        <v>626</v>
      </c>
      <c r="D71" s="15" t="s">
        <v>68</v>
      </c>
      <c r="E71" s="20">
        <v>22365</v>
      </c>
      <c r="F71" s="21">
        <v>110.92</v>
      </c>
      <c r="G71" s="22">
        <v>9.5999999999999992E-3</v>
      </c>
      <c r="H71" s="115"/>
      <c r="I71" s="24"/>
    </row>
    <row r="72" spans="1:9" ht="12.95" customHeight="1">
      <c r="A72" s="18"/>
      <c r="B72" s="19" t="s">
        <v>628</v>
      </c>
      <c r="C72" s="15" t="s">
        <v>629</v>
      </c>
      <c r="D72" s="15" t="s">
        <v>293</v>
      </c>
      <c r="E72" s="20">
        <v>45684</v>
      </c>
      <c r="F72" s="21">
        <v>109.56</v>
      </c>
      <c r="G72" s="22">
        <v>9.4999999999999998E-3</v>
      </c>
      <c r="H72" s="115"/>
      <c r="I72" s="24"/>
    </row>
    <row r="73" spans="1:9" ht="12.95" customHeight="1">
      <c r="A73" s="18"/>
      <c r="B73" s="19" t="s">
        <v>630</v>
      </c>
      <c r="C73" s="15" t="s">
        <v>631</v>
      </c>
      <c r="D73" s="15" t="s">
        <v>632</v>
      </c>
      <c r="E73" s="20">
        <v>7858</v>
      </c>
      <c r="F73" s="21">
        <v>107.4</v>
      </c>
      <c r="G73" s="22">
        <v>9.2999999999999992E-3</v>
      </c>
      <c r="H73" s="115"/>
      <c r="I73" s="24"/>
    </row>
    <row r="74" spans="1:9" ht="12.95" customHeight="1">
      <c r="A74" s="18"/>
      <c r="B74" s="19" t="s">
        <v>634</v>
      </c>
      <c r="C74" s="15" t="s">
        <v>635</v>
      </c>
      <c r="D74" s="15" t="s">
        <v>60</v>
      </c>
      <c r="E74" s="20">
        <v>50950</v>
      </c>
      <c r="F74" s="21">
        <v>105.21</v>
      </c>
      <c r="G74" s="22">
        <v>9.1000000000000004E-3</v>
      </c>
      <c r="H74" s="115"/>
      <c r="I74" s="24"/>
    </row>
    <row r="75" spans="1:9" ht="12.95" customHeight="1">
      <c r="A75" s="18"/>
      <c r="B75" s="19" t="s">
        <v>637</v>
      </c>
      <c r="C75" s="15" t="s">
        <v>638</v>
      </c>
      <c r="D75" s="15" t="s">
        <v>68</v>
      </c>
      <c r="E75" s="20">
        <v>18728</v>
      </c>
      <c r="F75" s="21">
        <v>104.07</v>
      </c>
      <c r="G75" s="22">
        <v>8.9999999999999993E-3</v>
      </c>
      <c r="H75" s="115"/>
      <c r="I75" s="24"/>
    </row>
    <row r="76" spans="1:9" ht="12.95" customHeight="1">
      <c r="A76" s="18"/>
      <c r="B76" s="19" t="s">
        <v>639</v>
      </c>
      <c r="C76" s="15" t="s">
        <v>640</v>
      </c>
      <c r="D76" s="15" t="s">
        <v>423</v>
      </c>
      <c r="E76" s="20">
        <v>7613</v>
      </c>
      <c r="F76" s="21">
        <v>102.81</v>
      </c>
      <c r="G76" s="22">
        <v>8.8999999999999999E-3</v>
      </c>
      <c r="H76" s="115"/>
      <c r="I76" s="24"/>
    </row>
    <row r="77" spans="1:9" ht="12.95" customHeight="1">
      <c r="A77" s="18"/>
      <c r="B77" s="19" t="s">
        <v>641</v>
      </c>
      <c r="C77" s="15" t="s">
        <v>642</v>
      </c>
      <c r="D77" s="15" t="s">
        <v>643</v>
      </c>
      <c r="E77" s="20">
        <v>59250</v>
      </c>
      <c r="F77" s="21">
        <v>100.15</v>
      </c>
      <c r="G77" s="22">
        <v>8.6999999999999994E-3</v>
      </c>
      <c r="H77" s="115"/>
      <c r="I77" s="24"/>
    </row>
    <row r="78" spans="1:9" ht="12.95" customHeight="1">
      <c r="A78" s="18"/>
      <c r="B78" s="19" t="s">
        <v>644</v>
      </c>
      <c r="C78" s="15" t="s">
        <v>645</v>
      </c>
      <c r="D78" s="15" t="s">
        <v>646</v>
      </c>
      <c r="E78" s="20">
        <v>114649</v>
      </c>
      <c r="F78" s="21">
        <v>97.5</v>
      </c>
      <c r="G78" s="22">
        <v>8.5000000000000006E-3</v>
      </c>
      <c r="H78" s="115"/>
      <c r="I78" s="24"/>
    </row>
    <row r="79" spans="1:9" ht="12.95" customHeight="1">
      <c r="A79" s="18"/>
      <c r="B79" s="19" t="s">
        <v>648</v>
      </c>
      <c r="C79" s="15" t="s">
        <v>649</v>
      </c>
      <c r="D79" s="15" t="s">
        <v>60</v>
      </c>
      <c r="E79" s="20">
        <v>51738</v>
      </c>
      <c r="F79" s="21">
        <v>96.28</v>
      </c>
      <c r="G79" s="22">
        <v>8.3999999999999995E-3</v>
      </c>
      <c r="H79" s="115"/>
      <c r="I79" s="24"/>
    </row>
    <row r="80" spans="1:9" ht="12.95" customHeight="1">
      <c r="A80" s="18"/>
      <c r="B80" s="19" t="s">
        <v>650</v>
      </c>
      <c r="C80" s="15" t="s">
        <v>651</v>
      </c>
      <c r="D80" s="15" t="s">
        <v>68</v>
      </c>
      <c r="E80" s="20">
        <v>9576</v>
      </c>
      <c r="F80" s="21">
        <v>94.57</v>
      </c>
      <c r="G80" s="22">
        <v>8.2000000000000007E-3</v>
      </c>
      <c r="H80" s="115"/>
      <c r="I80" s="24"/>
    </row>
    <row r="81" spans="1:9" ht="12.95" customHeight="1">
      <c r="A81" s="18"/>
      <c r="B81" s="19" t="s">
        <v>150</v>
      </c>
      <c r="C81" s="15" t="s">
        <v>151</v>
      </c>
      <c r="D81" s="15" t="s">
        <v>128</v>
      </c>
      <c r="E81" s="20">
        <v>15588</v>
      </c>
      <c r="F81" s="21">
        <v>54.57</v>
      </c>
      <c r="G81" s="22">
        <v>4.7000000000000002E-3</v>
      </c>
      <c r="H81" s="115"/>
      <c r="I81" s="24"/>
    </row>
    <row r="82" spans="1:9" ht="12.95" customHeight="1">
      <c r="A82" s="18"/>
      <c r="B82" s="19" t="s">
        <v>653</v>
      </c>
      <c r="C82" s="15" t="s">
        <v>654</v>
      </c>
      <c r="D82" s="15" t="s">
        <v>104</v>
      </c>
      <c r="E82" s="20">
        <v>1497</v>
      </c>
      <c r="F82" s="21">
        <v>51.35</v>
      </c>
      <c r="G82" s="22">
        <v>4.4999999999999997E-3</v>
      </c>
      <c r="H82" s="115"/>
      <c r="I82" s="24"/>
    </row>
    <row r="83" spans="1:9" ht="12.95" customHeight="1">
      <c r="A83" s="5"/>
      <c r="B83" s="14" t="s">
        <v>165</v>
      </c>
      <c r="C83" s="15"/>
      <c r="D83" s="15"/>
      <c r="E83" s="15"/>
      <c r="F83" s="25">
        <v>11263.24</v>
      </c>
      <c r="G83" s="26">
        <v>0.97740000000000005</v>
      </c>
      <c r="H83" s="27"/>
      <c r="I83" s="28"/>
    </row>
    <row r="84" spans="1:9" ht="12.95" customHeight="1">
      <c r="A84" s="5"/>
      <c r="B84" s="29" t="s">
        <v>166</v>
      </c>
      <c r="C84" s="2"/>
      <c r="D84" s="2"/>
      <c r="E84" s="2"/>
      <c r="F84" s="27" t="s">
        <v>167</v>
      </c>
      <c r="G84" s="27" t="s">
        <v>167</v>
      </c>
      <c r="H84" s="27"/>
      <c r="I84" s="28"/>
    </row>
    <row r="85" spans="1:9" ht="12.95" customHeight="1">
      <c r="A85" s="5"/>
      <c r="B85" s="29" t="s">
        <v>165</v>
      </c>
      <c r="C85" s="2"/>
      <c r="D85" s="2"/>
      <c r="E85" s="2"/>
      <c r="F85" s="27" t="s">
        <v>167</v>
      </c>
      <c r="G85" s="27" t="s">
        <v>167</v>
      </c>
      <c r="H85" s="27"/>
      <c r="I85" s="28"/>
    </row>
    <row r="86" spans="1:9" ht="12.95" customHeight="1">
      <c r="A86" s="5"/>
      <c r="B86" s="29" t="s">
        <v>168</v>
      </c>
      <c r="C86" s="30"/>
      <c r="D86" s="2"/>
      <c r="E86" s="30"/>
      <c r="F86" s="25">
        <v>11263.24</v>
      </c>
      <c r="G86" s="26">
        <v>0.97740000000000005</v>
      </c>
      <c r="H86" s="27"/>
      <c r="I86" s="28"/>
    </row>
    <row r="87" spans="1:9" ht="12.95" customHeight="1">
      <c r="A87" s="5"/>
      <c r="B87" s="14" t="s">
        <v>178</v>
      </c>
      <c r="C87" s="15"/>
      <c r="D87" s="15"/>
      <c r="E87" s="15"/>
      <c r="F87" s="15"/>
      <c r="G87" s="15"/>
      <c r="H87" s="16"/>
      <c r="I87" s="17"/>
    </row>
    <row r="88" spans="1:9" ht="12.95" customHeight="1">
      <c r="A88" s="18"/>
      <c r="B88" s="19" t="s">
        <v>180</v>
      </c>
      <c r="C88" s="15"/>
      <c r="D88" s="15"/>
      <c r="E88" s="20"/>
      <c r="F88" s="21">
        <v>236.93</v>
      </c>
      <c r="G88" s="22">
        <v>2.06E-2</v>
      </c>
      <c r="H88" s="258">
        <v>5.0380000000000001E-2</v>
      </c>
      <c r="I88" s="24"/>
    </row>
    <row r="89" spans="1:9" ht="12.95" customHeight="1">
      <c r="A89" s="5"/>
      <c r="B89" s="14" t="s">
        <v>165</v>
      </c>
      <c r="C89" s="15"/>
      <c r="D89" s="15"/>
      <c r="E89" s="15"/>
      <c r="F89" s="25">
        <v>236.93</v>
      </c>
      <c r="G89" s="26">
        <v>2.06E-2</v>
      </c>
      <c r="H89" s="27"/>
      <c r="I89" s="28"/>
    </row>
    <row r="90" spans="1:9" ht="12.95" customHeight="1">
      <c r="A90" s="5"/>
      <c r="B90" s="29" t="s">
        <v>168</v>
      </c>
      <c r="C90" s="30"/>
      <c r="D90" s="2"/>
      <c r="E90" s="30"/>
      <c r="F90" s="25">
        <v>236.93</v>
      </c>
      <c r="G90" s="26">
        <v>2.06E-2</v>
      </c>
      <c r="H90" s="27"/>
      <c r="I90" s="28"/>
    </row>
    <row r="91" spans="1:9" ht="12.95" customHeight="1">
      <c r="A91" s="5"/>
      <c r="B91" s="33" t="s">
        <v>181</v>
      </c>
      <c r="C91" s="31"/>
      <c r="D91" s="31"/>
      <c r="E91" s="31"/>
      <c r="F91" s="32"/>
      <c r="G91" s="32"/>
      <c r="H91" s="32"/>
      <c r="I91" s="17"/>
    </row>
    <row r="92" spans="1:9" ht="12.95" customHeight="1">
      <c r="A92" s="5"/>
      <c r="B92" s="14"/>
      <c r="C92" s="31"/>
      <c r="D92" s="31"/>
      <c r="E92" s="31"/>
      <c r="F92" s="32"/>
      <c r="G92" s="32"/>
      <c r="H92" s="32"/>
      <c r="I92" s="17"/>
    </row>
    <row r="93" spans="1:9" ht="12.95" customHeight="1">
      <c r="A93" s="5"/>
      <c r="B93" s="29" t="s">
        <v>182</v>
      </c>
      <c r="C93" s="2"/>
      <c r="D93" s="2"/>
      <c r="E93" s="2"/>
      <c r="F93" s="27" t="s">
        <v>167</v>
      </c>
      <c r="G93" s="27" t="s">
        <v>167</v>
      </c>
      <c r="H93" s="27"/>
      <c r="I93" s="28"/>
    </row>
    <row r="94" spans="1:9" ht="12.95" customHeight="1">
      <c r="A94" s="5"/>
      <c r="B94" s="14"/>
      <c r="C94" s="31"/>
      <c r="D94" s="31"/>
      <c r="E94" s="31"/>
      <c r="F94" s="32"/>
      <c r="G94" s="32"/>
      <c r="H94" s="32"/>
      <c r="I94" s="17"/>
    </row>
    <row r="95" spans="1:9" ht="12.95" customHeight="1">
      <c r="A95" s="5"/>
      <c r="B95" s="29" t="s">
        <v>183</v>
      </c>
      <c r="C95" s="2"/>
      <c r="D95" s="2"/>
      <c r="E95" s="2"/>
      <c r="F95" s="27" t="s">
        <v>167</v>
      </c>
      <c r="G95" s="27" t="s">
        <v>167</v>
      </c>
      <c r="H95" s="27"/>
      <c r="I95" s="28"/>
    </row>
    <row r="96" spans="1:9" ht="12.95" customHeight="1">
      <c r="A96" s="5"/>
      <c r="B96" s="14"/>
      <c r="C96" s="31"/>
      <c r="D96" s="31"/>
      <c r="E96" s="31"/>
      <c r="F96" s="32"/>
      <c r="G96" s="32"/>
      <c r="H96" s="32"/>
      <c r="I96" s="17"/>
    </row>
    <row r="97" spans="1:9" ht="12.95" customHeight="1">
      <c r="A97" s="5"/>
      <c r="B97" s="29" t="s">
        <v>184</v>
      </c>
      <c r="C97" s="2"/>
      <c r="D97" s="2"/>
      <c r="E97" s="2"/>
      <c r="F97" s="27" t="s">
        <v>167</v>
      </c>
      <c r="G97" s="27" t="s">
        <v>167</v>
      </c>
      <c r="H97" s="27"/>
      <c r="I97" s="28"/>
    </row>
    <row r="98" spans="1:9" ht="12.95" customHeight="1">
      <c r="A98" s="5"/>
      <c r="B98" s="14"/>
      <c r="C98" s="31"/>
      <c r="D98" s="31"/>
      <c r="E98" s="31"/>
      <c r="F98" s="32"/>
      <c r="G98" s="32"/>
      <c r="H98" s="32"/>
      <c r="I98" s="17"/>
    </row>
    <row r="99" spans="1:9" ht="12.95" customHeight="1">
      <c r="A99" s="5"/>
      <c r="B99" s="29" t="s">
        <v>185</v>
      </c>
      <c r="C99" s="2"/>
      <c r="D99" s="2"/>
      <c r="E99" s="2"/>
      <c r="F99" s="27" t="s">
        <v>167</v>
      </c>
      <c r="G99" s="27" t="s">
        <v>167</v>
      </c>
      <c r="H99" s="27"/>
      <c r="I99" s="28"/>
    </row>
    <row r="100" spans="1:9" ht="12.95" customHeight="1">
      <c r="A100" s="5"/>
      <c r="B100" s="14"/>
      <c r="C100" s="31"/>
      <c r="D100" s="31"/>
      <c r="E100" s="31"/>
      <c r="F100" s="32"/>
      <c r="G100" s="32"/>
      <c r="H100" s="32"/>
      <c r="I100" s="17"/>
    </row>
    <row r="101" spans="1:9" ht="12.95" customHeight="1">
      <c r="A101" s="5"/>
      <c r="B101" s="29" t="s">
        <v>186</v>
      </c>
      <c r="C101" s="30"/>
      <c r="D101" s="30"/>
      <c r="E101" s="30"/>
      <c r="F101" s="34" t="s">
        <v>167</v>
      </c>
      <c r="G101" s="34" t="s">
        <v>167</v>
      </c>
      <c r="H101" s="34"/>
      <c r="I101" s="28"/>
    </row>
    <row r="102" spans="1:9" ht="12.95" customHeight="1">
      <c r="A102" s="5"/>
      <c r="B102" s="14"/>
      <c r="C102" s="31"/>
      <c r="D102" s="31"/>
      <c r="E102" s="31"/>
      <c r="F102" s="32"/>
      <c r="G102" s="32"/>
      <c r="H102" s="32"/>
      <c r="I102" s="17"/>
    </row>
    <row r="103" spans="1:9" ht="12.95" customHeight="1">
      <c r="A103" s="5"/>
      <c r="B103" s="29" t="s">
        <v>168</v>
      </c>
      <c r="C103" s="35"/>
      <c r="D103" s="35"/>
      <c r="E103" s="35"/>
      <c r="F103" s="36" t="s">
        <v>167</v>
      </c>
      <c r="G103" s="36" t="s">
        <v>167</v>
      </c>
      <c r="H103" s="36"/>
      <c r="I103" s="28"/>
    </row>
    <row r="104" spans="1:9" ht="12.95" customHeight="1">
      <c r="A104" s="5"/>
      <c r="B104" s="29" t="s">
        <v>187</v>
      </c>
      <c r="C104" s="2"/>
      <c r="D104" s="2"/>
      <c r="E104" s="2"/>
      <c r="F104" s="27" t="s">
        <v>167</v>
      </c>
      <c r="G104" s="27" t="s">
        <v>167</v>
      </c>
      <c r="H104" s="27"/>
      <c r="I104" s="28"/>
    </row>
    <row r="105" spans="1:9" ht="12.95" customHeight="1">
      <c r="A105" s="5"/>
      <c r="B105" s="14"/>
      <c r="C105" s="31"/>
      <c r="D105" s="31"/>
      <c r="E105" s="31"/>
      <c r="F105" s="32"/>
      <c r="G105" s="32"/>
      <c r="H105" s="32"/>
      <c r="I105" s="17"/>
    </row>
    <row r="106" spans="1:9" ht="12.95" customHeight="1">
      <c r="A106" s="5"/>
      <c r="B106" s="29" t="s">
        <v>188</v>
      </c>
      <c r="C106" s="2"/>
      <c r="D106" s="2"/>
      <c r="E106" s="2"/>
      <c r="F106" s="27" t="s">
        <v>167</v>
      </c>
      <c r="G106" s="27" t="s">
        <v>167</v>
      </c>
      <c r="H106" s="27"/>
      <c r="I106" s="28"/>
    </row>
    <row r="107" spans="1:9" ht="12.95" customHeight="1">
      <c r="A107" s="5"/>
      <c r="B107" s="14"/>
      <c r="C107" s="31"/>
      <c r="D107" s="31"/>
      <c r="E107" s="31"/>
      <c r="F107" s="32"/>
      <c r="G107" s="32"/>
      <c r="H107" s="32"/>
      <c r="I107" s="17"/>
    </row>
    <row r="108" spans="1:9" ht="12.95" customHeight="1">
      <c r="A108" s="5"/>
      <c r="B108" s="29" t="s">
        <v>189</v>
      </c>
      <c r="C108" s="2"/>
      <c r="D108" s="2"/>
      <c r="E108" s="2"/>
      <c r="F108" s="27" t="s">
        <v>167</v>
      </c>
      <c r="G108" s="27" t="s">
        <v>167</v>
      </c>
      <c r="H108" s="27"/>
      <c r="I108" s="28"/>
    </row>
    <row r="109" spans="1:9" ht="12.95" customHeight="1">
      <c r="A109" s="5"/>
      <c r="B109" s="14"/>
      <c r="C109" s="31"/>
      <c r="D109" s="31"/>
      <c r="E109" s="31"/>
      <c r="F109" s="32"/>
      <c r="G109" s="32"/>
      <c r="H109" s="32"/>
      <c r="I109" s="17"/>
    </row>
    <row r="110" spans="1:9" ht="12.95" customHeight="1">
      <c r="A110" s="5"/>
      <c r="B110" s="29" t="s">
        <v>190</v>
      </c>
      <c r="C110" s="2"/>
      <c r="D110" s="2"/>
      <c r="E110" s="2"/>
      <c r="F110" s="27" t="s">
        <v>167</v>
      </c>
      <c r="G110" s="27" t="s">
        <v>167</v>
      </c>
      <c r="H110" s="27"/>
      <c r="I110" s="28"/>
    </row>
    <row r="111" spans="1:9" ht="12.95" customHeight="1">
      <c r="A111" s="5"/>
      <c r="B111" s="14"/>
      <c r="C111" s="31"/>
      <c r="D111" s="31"/>
      <c r="E111" s="31"/>
      <c r="F111" s="32"/>
      <c r="G111" s="32"/>
      <c r="H111" s="32"/>
      <c r="I111" s="17"/>
    </row>
    <row r="112" spans="1:9" ht="12.95" customHeight="1">
      <c r="A112" s="5"/>
      <c r="B112" s="29" t="s">
        <v>191</v>
      </c>
      <c r="C112" s="30"/>
      <c r="D112" s="30"/>
      <c r="E112" s="30"/>
      <c r="F112" s="34" t="s">
        <v>167</v>
      </c>
      <c r="G112" s="34" t="s">
        <v>167</v>
      </c>
      <c r="H112" s="34"/>
      <c r="I112" s="28"/>
    </row>
    <row r="113" spans="1:9" ht="12.95" customHeight="1">
      <c r="A113" s="5"/>
      <c r="B113" s="14"/>
      <c r="C113" s="31"/>
      <c r="D113" s="31"/>
      <c r="E113" s="31"/>
      <c r="F113" s="32"/>
      <c r="G113" s="32"/>
      <c r="H113" s="32"/>
      <c r="I113" s="17"/>
    </row>
    <row r="114" spans="1:9" ht="12.95" customHeight="1">
      <c r="A114" s="5"/>
      <c r="B114" s="29" t="s">
        <v>168</v>
      </c>
      <c r="C114" s="35"/>
      <c r="D114" s="35"/>
      <c r="E114" s="35"/>
      <c r="F114" s="36" t="s">
        <v>167</v>
      </c>
      <c r="G114" s="36" t="s">
        <v>167</v>
      </c>
      <c r="H114" s="36"/>
      <c r="I114" s="28"/>
    </row>
    <row r="115" spans="1:9" ht="12.95" customHeight="1">
      <c r="A115" s="5"/>
      <c r="B115" s="29" t="s">
        <v>169</v>
      </c>
      <c r="C115" s="2"/>
      <c r="D115" s="2"/>
      <c r="E115" s="2"/>
      <c r="F115" s="27" t="s">
        <v>167</v>
      </c>
      <c r="G115" s="27" t="s">
        <v>167</v>
      </c>
      <c r="H115" s="27"/>
      <c r="I115" s="28"/>
    </row>
    <row r="116" spans="1:9" ht="12.95" customHeight="1">
      <c r="A116" s="5"/>
      <c r="B116" s="14"/>
      <c r="C116" s="31"/>
      <c r="D116" s="31"/>
      <c r="E116" s="31"/>
      <c r="F116" s="32"/>
      <c r="G116" s="32"/>
      <c r="H116" s="32"/>
      <c r="I116" s="17"/>
    </row>
    <row r="117" spans="1:9" ht="12.95" customHeight="1">
      <c r="A117" s="5"/>
      <c r="B117" s="29" t="s">
        <v>416</v>
      </c>
      <c r="C117" s="2"/>
      <c r="D117" s="2"/>
      <c r="E117" s="2"/>
      <c r="F117" s="27" t="s">
        <v>167</v>
      </c>
      <c r="G117" s="27" t="s">
        <v>167</v>
      </c>
      <c r="H117" s="27"/>
      <c r="I117" s="28"/>
    </row>
    <row r="118" spans="1:9" ht="12.95" customHeight="1">
      <c r="A118" s="5"/>
      <c r="B118" s="14"/>
      <c r="C118" s="31"/>
      <c r="D118" s="31"/>
      <c r="E118" s="31"/>
      <c r="F118" s="32"/>
      <c r="G118" s="32"/>
      <c r="H118" s="32"/>
      <c r="I118" s="17"/>
    </row>
    <row r="119" spans="1:9" ht="12.95" customHeight="1">
      <c r="A119" s="5"/>
      <c r="B119" s="29" t="s">
        <v>417</v>
      </c>
      <c r="C119" s="2"/>
      <c r="D119" s="2"/>
      <c r="E119" s="2"/>
      <c r="F119" s="27" t="s">
        <v>167</v>
      </c>
      <c r="G119" s="27" t="s">
        <v>167</v>
      </c>
      <c r="H119" s="27"/>
      <c r="I119" s="28"/>
    </row>
    <row r="120" spans="1:9" ht="12.95" customHeight="1">
      <c r="A120" s="5"/>
      <c r="B120" s="14"/>
      <c r="C120" s="31"/>
      <c r="D120" s="31"/>
      <c r="E120" s="31"/>
      <c r="F120" s="32"/>
      <c r="G120" s="32"/>
      <c r="H120" s="32"/>
      <c r="I120" s="17"/>
    </row>
    <row r="121" spans="1:9" ht="12.95" customHeight="1">
      <c r="A121" s="5"/>
      <c r="B121" s="29" t="s">
        <v>418</v>
      </c>
      <c r="C121" s="2"/>
      <c r="D121" s="2"/>
      <c r="E121" s="2"/>
      <c r="F121" s="27" t="s">
        <v>167</v>
      </c>
      <c r="G121" s="27" t="s">
        <v>167</v>
      </c>
      <c r="H121" s="27"/>
      <c r="I121" s="28"/>
    </row>
    <row r="122" spans="1:9" ht="12.95" customHeight="1">
      <c r="A122" s="5"/>
      <c r="B122" s="14"/>
      <c r="C122" s="31"/>
      <c r="D122" s="31"/>
      <c r="E122" s="31"/>
      <c r="F122" s="32"/>
      <c r="G122" s="32"/>
      <c r="H122" s="32"/>
      <c r="I122" s="17"/>
    </row>
    <row r="123" spans="1:9" ht="12.95" customHeight="1">
      <c r="A123" s="5"/>
      <c r="B123" s="29" t="s">
        <v>419</v>
      </c>
      <c r="C123" s="2"/>
      <c r="D123" s="2"/>
      <c r="E123" s="2"/>
      <c r="F123" s="27" t="s">
        <v>167</v>
      </c>
      <c r="G123" s="27" t="s">
        <v>167</v>
      </c>
      <c r="H123" s="27"/>
      <c r="I123" s="28"/>
    </row>
    <row r="124" spans="1:9" ht="12.95" customHeight="1">
      <c r="A124" s="5"/>
      <c r="B124" s="14"/>
      <c r="C124" s="31"/>
      <c r="D124" s="31"/>
      <c r="E124" s="31"/>
      <c r="F124" s="32"/>
      <c r="G124" s="32"/>
      <c r="H124" s="32"/>
      <c r="I124" s="17"/>
    </row>
    <row r="125" spans="1:9" ht="12.95" customHeight="1">
      <c r="A125" s="5"/>
      <c r="B125" s="29" t="s">
        <v>168</v>
      </c>
      <c r="C125" s="30"/>
      <c r="D125" s="30"/>
      <c r="E125" s="30"/>
      <c r="F125" s="34" t="s">
        <v>167</v>
      </c>
      <c r="G125" s="34" t="s">
        <v>167</v>
      </c>
      <c r="H125" s="34"/>
      <c r="I125" s="28"/>
    </row>
    <row r="126" spans="1:9" ht="12.95" customHeight="1">
      <c r="A126" s="5"/>
      <c r="B126" s="29" t="s">
        <v>175</v>
      </c>
      <c r="C126" s="2"/>
      <c r="D126" s="2"/>
      <c r="E126" s="2"/>
      <c r="F126" s="27" t="s">
        <v>167</v>
      </c>
      <c r="G126" s="27" t="s">
        <v>167</v>
      </c>
      <c r="H126" s="27"/>
      <c r="I126" s="28"/>
    </row>
    <row r="127" spans="1:9" ht="12.95" customHeight="1">
      <c r="A127" s="5"/>
      <c r="B127" s="14"/>
      <c r="C127" s="31"/>
      <c r="D127" s="31"/>
      <c r="E127" s="31"/>
      <c r="F127" s="32"/>
      <c r="G127" s="32"/>
      <c r="H127" s="32"/>
      <c r="I127" s="17"/>
    </row>
    <row r="128" spans="1:9" ht="12.95" customHeight="1">
      <c r="A128" s="5"/>
      <c r="B128" s="29" t="s">
        <v>168</v>
      </c>
      <c r="C128" s="30"/>
      <c r="D128" s="30"/>
      <c r="E128" s="30"/>
      <c r="F128" s="34" t="s">
        <v>167</v>
      </c>
      <c r="G128" s="34" t="s">
        <v>167</v>
      </c>
      <c r="H128" s="34"/>
      <c r="I128" s="28"/>
    </row>
    <row r="129" spans="1:9" ht="12.95" customHeight="1">
      <c r="A129" s="5"/>
      <c r="B129" s="29" t="s">
        <v>192</v>
      </c>
      <c r="C129" s="37"/>
      <c r="D129" s="2"/>
      <c r="E129" s="30"/>
      <c r="F129" s="38">
        <v>23.36</v>
      </c>
      <c r="G129" s="26">
        <v>2E-3</v>
      </c>
      <c r="H129" s="27"/>
      <c r="I129" s="28"/>
    </row>
    <row r="130" spans="1:9" ht="12.95" customHeight="1" thickBot="1">
      <c r="A130" s="5"/>
      <c r="B130" s="39" t="s">
        <v>193</v>
      </c>
      <c r="C130" s="40"/>
      <c r="D130" s="40"/>
      <c r="E130" s="40"/>
      <c r="F130" s="41">
        <v>11523.53</v>
      </c>
      <c r="G130" s="42">
        <v>1</v>
      </c>
      <c r="H130" s="43"/>
      <c r="I130" s="44"/>
    </row>
    <row r="131" spans="1:9" ht="12.95" customHeight="1">
      <c r="A131" s="5"/>
      <c r="B131" s="344"/>
      <c r="C131" s="344"/>
      <c r="D131" s="344"/>
      <c r="E131" s="344"/>
      <c r="F131" s="344"/>
      <c r="G131" s="344"/>
      <c r="H131" s="344"/>
      <c r="I131" s="344"/>
    </row>
    <row r="132" spans="1:9" ht="12.95" customHeight="1">
      <c r="A132" s="5"/>
      <c r="B132" s="4"/>
      <c r="C132" s="345"/>
      <c r="D132" s="345"/>
      <c r="E132" s="345"/>
      <c r="F132" s="5"/>
      <c r="G132" s="5"/>
      <c r="H132" s="5"/>
      <c r="I132" s="5"/>
    </row>
    <row r="133" spans="1:9" ht="12.95" customHeight="1">
      <c r="A133" s="5"/>
      <c r="B133" s="4"/>
      <c r="C133" s="345"/>
      <c r="D133" s="345"/>
      <c r="E133" s="345"/>
      <c r="F133" s="5"/>
      <c r="G133" s="5"/>
      <c r="H133" s="5"/>
      <c r="I133" s="5"/>
    </row>
    <row r="134" spans="1:9" ht="12.95" customHeight="1">
      <c r="A134" s="5"/>
      <c r="B134" s="346"/>
      <c r="C134" s="346"/>
      <c r="D134" s="346"/>
      <c r="E134" s="346"/>
      <c r="F134" s="346"/>
      <c r="G134" s="346"/>
      <c r="H134" s="346"/>
      <c r="I134" s="346"/>
    </row>
    <row r="135" spans="1:9" ht="12.95" customHeight="1">
      <c r="A135" s="5"/>
      <c r="B135" s="346" t="s">
        <v>199</v>
      </c>
      <c r="C135" s="346"/>
      <c r="D135" s="346"/>
      <c r="E135" s="346"/>
      <c r="F135" s="346"/>
      <c r="G135" s="346"/>
      <c r="H135" s="346"/>
      <c r="I135" s="346"/>
    </row>
    <row r="136" spans="1:9" ht="12.95" customHeight="1">
      <c r="A136" s="5"/>
      <c r="B136" s="344" t="s">
        <v>200</v>
      </c>
      <c r="C136" s="344"/>
      <c r="D136" s="344"/>
      <c r="E136" s="344"/>
      <c r="F136" s="344"/>
      <c r="G136" s="344"/>
      <c r="H136" s="344"/>
      <c r="I136" s="344"/>
    </row>
    <row r="137" spans="1:9" ht="12.95" customHeight="1">
      <c r="A137" s="5"/>
      <c r="B137" s="344" t="s">
        <v>201</v>
      </c>
      <c r="C137" s="344"/>
      <c r="D137" s="344"/>
      <c r="E137" s="344"/>
      <c r="F137" s="344"/>
      <c r="G137" s="344"/>
      <c r="H137" s="344"/>
      <c r="I137" s="344"/>
    </row>
    <row r="138" spans="1:9" ht="12.95" customHeight="1">
      <c r="A138" s="5"/>
      <c r="B138" s="344" t="s">
        <v>202</v>
      </c>
      <c r="C138" s="344"/>
      <c r="D138" s="344"/>
      <c r="E138" s="344"/>
      <c r="F138" s="344"/>
      <c r="G138" s="344"/>
      <c r="H138" s="344"/>
      <c r="I138" s="344"/>
    </row>
    <row r="139" spans="1:9" ht="12.95" customHeight="1">
      <c r="A139" s="5"/>
      <c r="B139" s="344" t="s">
        <v>203</v>
      </c>
      <c r="C139" s="344"/>
      <c r="D139" s="344"/>
      <c r="E139" s="344"/>
      <c r="F139" s="344"/>
      <c r="G139" s="344"/>
      <c r="H139" s="344"/>
      <c r="I139" s="344"/>
    </row>
    <row r="140" spans="1:9" ht="12.95" customHeight="1">
      <c r="A140" s="5"/>
      <c r="B140" s="344" t="s">
        <v>204</v>
      </c>
      <c r="C140" s="344"/>
      <c r="D140" s="344"/>
      <c r="E140" s="344"/>
      <c r="F140" s="344"/>
      <c r="G140" s="344"/>
      <c r="H140" s="344"/>
      <c r="I140" s="344"/>
    </row>
    <row r="141" spans="1:9" ht="12.95" customHeight="1">
      <c r="A141" s="5"/>
      <c r="B141" s="344" t="s">
        <v>205</v>
      </c>
      <c r="C141" s="344"/>
      <c r="D141" s="344"/>
      <c r="E141" s="344"/>
      <c r="F141" s="344"/>
      <c r="G141" s="344"/>
      <c r="H141" s="344"/>
      <c r="I141" s="344"/>
    </row>
    <row r="142" spans="1:9" ht="13.15" customHeight="1">
      <c r="A142" s="5"/>
      <c r="B142" s="45"/>
      <c r="C142" s="45"/>
      <c r="D142" s="45"/>
      <c r="E142" s="45"/>
      <c r="F142" s="45"/>
      <c r="G142" s="45"/>
      <c r="H142" s="45"/>
      <c r="I142" s="45"/>
    </row>
    <row r="143" spans="1:9" ht="15.75" thickBot="1"/>
    <row r="144" spans="1:9">
      <c r="B144" s="51" t="s">
        <v>206</v>
      </c>
      <c r="C144" s="52"/>
      <c r="D144" s="52"/>
      <c r="E144" s="52"/>
      <c r="F144" s="53"/>
      <c r="G144" s="54"/>
      <c r="H144" s="54"/>
      <c r="I144" s="55"/>
    </row>
    <row r="145" spans="2:9" ht="15.75" thickBot="1">
      <c r="B145" s="56" t="s">
        <v>207</v>
      </c>
      <c r="C145" s="57"/>
      <c r="D145" s="57"/>
      <c r="E145" s="58"/>
      <c r="F145" s="58"/>
      <c r="G145" s="57"/>
      <c r="H145" s="57"/>
      <c r="I145" s="59"/>
    </row>
    <row r="146" spans="2:9" ht="24">
      <c r="B146" s="342" t="s">
        <v>208</v>
      </c>
      <c r="C146" s="342" t="s">
        <v>209</v>
      </c>
      <c r="D146" s="60" t="s">
        <v>210</v>
      </c>
      <c r="E146" s="60" t="s">
        <v>210</v>
      </c>
      <c r="F146" s="60" t="s">
        <v>211</v>
      </c>
      <c r="G146" s="57"/>
      <c r="H146" s="57"/>
      <c r="I146" s="59"/>
    </row>
    <row r="147" spans="2:9" ht="15.75" thickBot="1">
      <c r="B147" s="343"/>
      <c r="C147" s="343"/>
      <c r="D147" s="61" t="s">
        <v>212</v>
      </c>
      <c r="E147" s="61" t="s">
        <v>213</v>
      </c>
      <c r="F147" s="61" t="s">
        <v>212</v>
      </c>
      <c r="G147" s="57"/>
      <c r="H147" s="57"/>
      <c r="I147" s="59"/>
    </row>
    <row r="148" spans="2:9" ht="15.75" thickBot="1">
      <c r="B148" s="62" t="s">
        <v>167</v>
      </c>
      <c r="C148" s="62" t="s">
        <v>167</v>
      </c>
      <c r="D148" s="62" t="s">
        <v>167</v>
      </c>
      <c r="E148" s="62" t="s">
        <v>167</v>
      </c>
      <c r="F148" s="62" t="s">
        <v>167</v>
      </c>
      <c r="G148" s="57"/>
      <c r="H148" s="57"/>
      <c r="I148" s="59"/>
    </row>
    <row r="149" spans="2:9" ht="15" customHeight="1">
      <c r="B149" s="56"/>
      <c r="C149" s="57"/>
      <c r="D149" s="58"/>
      <c r="E149" s="58"/>
      <c r="F149" s="57"/>
      <c r="G149" s="57"/>
      <c r="H149" s="57"/>
      <c r="I149" s="59"/>
    </row>
    <row r="150" spans="2:9" ht="15" customHeight="1" thickBot="1">
      <c r="B150" s="56" t="s">
        <v>214</v>
      </c>
      <c r="C150" s="57"/>
      <c r="D150" s="58"/>
      <c r="E150" s="58"/>
      <c r="F150" s="57"/>
      <c r="G150" s="57"/>
      <c r="H150" s="57"/>
      <c r="I150" s="59"/>
    </row>
    <row r="151" spans="2:9" ht="15" customHeight="1">
      <c r="B151" s="63" t="s">
        <v>215</v>
      </c>
      <c r="C151" s="64"/>
      <c r="D151" s="65">
        <v>10.4175</v>
      </c>
      <c r="E151" s="66"/>
      <c r="F151" s="57"/>
      <c r="G151" s="57"/>
      <c r="H151" s="57"/>
      <c r="I151" s="59"/>
    </row>
    <row r="152" spans="2:9" ht="15" customHeight="1">
      <c r="B152" s="67" t="s">
        <v>216</v>
      </c>
      <c r="C152" s="68"/>
      <c r="D152" s="69">
        <v>10.4175</v>
      </c>
      <c r="E152" s="66"/>
      <c r="F152" s="57"/>
      <c r="G152" s="57"/>
      <c r="H152" s="57"/>
      <c r="I152" s="59"/>
    </row>
    <row r="153" spans="2:9" ht="15" customHeight="1">
      <c r="B153" s="67" t="s">
        <v>217</v>
      </c>
      <c r="C153" s="68"/>
      <c r="D153" s="69">
        <v>10.4764</v>
      </c>
      <c r="E153" s="66"/>
      <c r="F153" s="57"/>
      <c r="G153" s="57"/>
      <c r="H153" s="57"/>
      <c r="I153" s="59"/>
    </row>
    <row r="154" spans="2:9" ht="15" customHeight="1" thickBot="1">
      <c r="B154" s="70" t="s">
        <v>218</v>
      </c>
      <c r="C154" s="71"/>
      <c r="D154" s="72">
        <v>10.4764</v>
      </c>
      <c r="E154" s="66"/>
      <c r="F154" s="57"/>
      <c r="G154" s="57"/>
      <c r="H154" s="57"/>
      <c r="I154" s="59"/>
    </row>
    <row r="155" spans="2:9">
      <c r="B155" s="73"/>
      <c r="C155" s="74"/>
      <c r="D155" s="75"/>
      <c r="E155" s="66"/>
      <c r="F155" s="57"/>
      <c r="G155" s="57"/>
      <c r="H155" s="57"/>
      <c r="I155" s="59"/>
    </row>
    <row r="156" spans="2:9" ht="15.75" thickBot="1">
      <c r="B156" s="56" t="s">
        <v>219</v>
      </c>
      <c r="C156" s="57"/>
      <c r="D156" s="66"/>
      <c r="E156" s="66"/>
      <c r="F156" s="57"/>
      <c r="G156" s="57"/>
      <c r="H156" s="57"/>
      <c r="I156" s="59"/>
    </row>
    <row r="157" spans="2:9">
      <c r="B157" s="63" t="s">
        <v>215</v>
      </c>
      <c r="C157" s="64"/>
      <c r="D157" s="65">
        <v>10.393000000000001</v>
      </c>
      <c r="E157" s="66"/>
      <c r="F157" s="57"/>
      <c r="G157" s="57"/>
      <c r="H157" s="57"/>
      <c r="I157" s="59"/>
    </row>
    <row r="158" spans="2:9">
      <c r="B158" s="67" t="s">
        <v>216</v>
      </c>
      <c r="C158" s="68"/>
      <c r="D158" s="69">
        <v>10.393000000000001</v>
      </c>
      <c r="E158" s="66"/>
      <c r="F158" s="57"/>
      <c r="G158" s="57"/>
      <c r="H158" s="57"/>
      <c r="I158" s="59"/>
    </row>
    <row r="159" spans="2:9">
      <c r="B159" s="67" t="s">
        <v>217</v>
      </c>
      <c r="C159" s="68"/>
      <c r="D159" s="69">
        <v>10.4674</v>
      </c>
      <c r="E159" s="66"/>
      <c r="F159" s="57"/>
      <c r="G159" s="57"/>
      <c r="H159" s="57"/>
      <c r="I159" s="59"/>
    </row>
    <row r="160" spans="2:9" ht="15.75" thickBot="1">
      <c r="B160" s="70" t="s">
        <v>218</v>
      </c>
      <c r="C160" s="71"/>
      <c r="D160" s="72">
        <v>10.4674</v>
      </c>
      <c r="E160" s="66"/>
      <c r="F160" s="57"/>
      <c r="G160" s="57"/>
      <c r="H160" s="57"/>
      <c r="I160" s="59"/>
    </row>
    <row r="161" spans="2:9">
      <c r="B161" s="76"/>
      <c r="C161" s="77"/>
      <c r="D161" s="78"/>
      <c r="E161" s="78"/>
      <c r="F161" s="66"/>
      <c r="G161" s="57"/>
      <c r="H161" s="57"/>
      <c r="I161" s="79"/>
    </row>
    <row r="162" spans="2:9">
      <c r="B162" s="56" t="s">
        <v>220</v>
      </c>
      <c r="C162" s="57"/>
      <c r="D162" s="78"/>
      <c r="E162" s="78"/>
      <c r="F162" s="58" t="s">
        <v>222</v>
      </c>
      <c r="G162" s="57"/>
      <c r="H162" s="57"/>
      <c r="I162" s="79"/>
    </row>
    <row r="163" spans="2:9">
      <c r="B163" s="56" t="s">
        <v>221</v>
      </c>
      <c r="C163" s="57"/>
      <c r="D163" s="78"/>
      <c r="E163" s="78"/>
      <c r="F163" s="58" t="s">
        <v>222</v>
      </c>
      <c r="G163" s="57"/>
      <c r="H163" s="57"/>
      <c r="I163" s="79"/>
    </row>
    <row r="164" spans="2:9">
      <c r="B164" s="56" t="s">
        <v>223</v>
      </c>
      <c r="C164" s="57"/>
      <c r="D164" s="78"/>
      <c r="E164" s="78"/>
      <c r="F164" s="81" t="s">
        <v>1287</v>
      </c>
      <c r="G164" s="57"/>
      <c r="H164" s="57"/>
      <c r="I164" s="79"/>
    </row>
    <row r="165" spans="2:9">
      <c r="B165" s="56" t="s">
        <v>655</v>
      </c>
      <c r="C165" s="57"/>
      <c r="D165" s="78"/>
      <c r="E165" s="78"/>
      <c r="F165" s="58" t="s">
        <v>222</v>
      </c>
      <c r="G165" s="82"/>
      <c r="H165" s="57"/>
      <c r="I165" s="79"/>
    </row>
    <row r="166" spans="2:9" ht="24.75">
      <c r="B166" s="83" t="s">
        <v>225</v>
      </c>
      <c r="C166" s="84" t="s">
        <v>226</v>
      </c>
      <c r="D166" s="84" t="s">
        <v>227</v>
      </c>
      <c r="E166" s="78"/>
      <c r="F166" s="58"/>
      <c r="G166" s="82"/>
      <c r="H166" s="57"/>
      <c r="I166" s="79"/>
    </row>
    <row r="167" spans="2:9">
      <c r="B167" s="85" t="s">
        <v>228</v>
      </c>
      <c r="C167" s="86">
        <v>0</v>
      </c>
      <c r="D167" s="86">
        <v>0</v>
      </c>
      <c r="E167" s="78"/>
      <c r="F167" s="58"/>
      <c r="G167" s="82"/>
      <c r="H167" s="57"/>
      <c r="I167" s="79"/>
    </row>
    <row r="168" spans="2:9">
      <c r="B168" s="87" t="s">
        <v>229</v>
      </c>
      <c r="C168" s="86">
        <v>0</v>
      </c>
      <c r="D168" s="86">
        <v>0</v>
      </c>
      <c r="E168" s="78"/>
      <c r="F168" s="58"/>
      <c r="G168" s="82"/>
      <c r="H168" s="57"/>
      <c r="I168" s="79"/>
    </row>
    <row r="169" spans="2:9">
      <c r="B169" s="56"/>
      <c r="C169" s="57"/>
      <c r="D169" s="78"/>
      <c r="E169" s="78"/>
      <c r="F169" s="58"/>
      <c r="G169" s="82"/>
      <c r="H169" s="57"/>
      <c r="I169" s="79"/>
    </row>
    <row r="170" spans="2:9">
      <c r="B170" s="56" t="s">
        <v>424</v>
      </c>
      <c r="C170" s="57"/>
      <c r="D170" s="78"/>
      <c r="E170" s="78"/>
      <c r="F170" s="58" t="s">
        <v>222</v>
      </c>
      <c r="G170" s="82"/>
      <c r="H170" s="57"/>
      <c r="I170" s="79"/>
    </row>
    <row r="171" spans="2:9" ht="15" customHeight="1">
      <c r="B171" s="56" t="s">
        <v>231</v>
      </c>
      <c r="C171" s="57"/>
      <c r="D171" s="78"/>
      <c r="E171" s="78"/>
      <c r="F171" s="58" t="s">
        <v>222</v>
      </c>
      <c r="G171" s="88"/>
      <c r="H171" s="89"/>
      <c r="I171" s="79"/>
    </row>
    <row r="172" spans="2:9" ht="25.5" customHeight="1">
      <c r="B172" s="56" t="s">
        <v>232</v>
      </c>
      <c r="C172" s="57"/>
      <c r="D172" s="78"/>
      <c r="E172" s="78"/>
      <c r="F172" s="58" t="s">
        <v>222</v>
      </c>
      <c r="G172" s="57"/>
      <c r="H172" s="57"/>
      <c r="I172" s="79"/>
    </row>
    <row r="173" spans="2:9" ht="15" customHeight="1">
      <c r="B173" s="349" t="s">
        <v>1326</v>
      </c>
      <c r="C173" s="350"/>
      <c r="D173" s="350"/>
      <c r="E173" s="78"/>
      <c r="F173" s="347" t="s">
        <v>222</v>
      </c>
      <c r="G173" s="78"/>
      <c r="H173" s="57"/>
      <c r="I173" s="79"/>
    </row>
    <row r="174" spans="2:9" ht="9" customHeight="1">
      <c r="B174" s="349"/>
      <c r="C174" s="350"/>
      <c r="D174" s="350"/>
      <c r="E174" s="78"/>
      <c r="F174" s="347"/>
      <c r="G174" s="57"/>
      <c r="H174" s="57"/>
      <c r="I174" s="79"/>
    </row>
    <row r="175" spans="2:9">
      <c r="B175" s="111"/>
      <c r="I175" s="90"/>
    </row>
    <row r="176" spans="2:9">
      <c r="B176" s="111" t="s">
        <v>248</v>
      </c>
      <c r="I176" s="90"/>
    </row>
    <row r="177" spans="2:9" ht="15.75" thickBot="1">
      <c r="B177" s="112"/>
      <c r="C177" s="113"/>
      <c r="D177" s="113"/>
      <c r="E177" s="113"/>
      <c r="F177" s="113"/>
      <c r="G177" s="113"/>
      <c r="H177" s="113"/>
      <c r="I177" s="114"/>
    </row>
    <row r="180" spans="2:9" ht="75">
      <c r="B180" s="213" t="s">
        <v>1333</v>
      </c>
    </row>
    <row r="191" spans="2:9">
      <c r="B191" s="214" t="s">
        <v>1328</v>
      </c>
    </row>
    <row r="192" spans="2:9" ht="15.75">
      <c r="B192" s="215" t="s">
        <v>1336</v>
      </c>
    </row>
    <row r="193" spans="2:2" ht="15.75">
      <c r="B193" s="209" t="s">
        <v>1335</v>
      </c>
    </row>
    <row r="194" spans="2:2">
      <c r="B194" s="214"/>
    </row>
  </sheetData>
  <mergeCells count="15">
    <mergeCell ref="B173:D174"/>
    <mergeCell ref="F173:F174"/>
    <mergeCell ref="B137:I137"/>
    <mergeCell ref="B138:I138"/>
    <mergeCell ref="B139:I139"/>
    <mergeCell ref="B140:I140"/>
    <mergeCell ref="B141:I141"/>
    <mergeCell ref="B146:B147"/>
    <mergeCell ref="C146:C147"/>
    <mergeCell ref="B136:I136"/>
    <mergeCell ref="B131:I131"/>
    <mergeCell ref="C132:E132"/>
    <mergeCell ref="C133:E133"/>
    <mergeCell ref="B134:I134"/>
    <mergeCell ref="B135:I135"/>
  </mergeCells>
  <hyperlinks>
    <hyperlink ref="B3" location="ITIBusinessCycleFund" display="ITI Business Cycle Fund" xr:uid="{A86874A9-C773-4F90-A5B7-48835D78ED4C}"/>
  </hyperlinks>
  <pageMargins left="0.7" right="0.7" top="0.75" bottom="0.75" header="0.3" footer="0.3"/>
  <headerFooter>
    <oddFooter xml:space="preserve">&amp;C_x000D_&amp;1#&amp;"Aptos"&amp;10&amp;K000000  For internal use only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FD6B8-86F5-4966-B84E-924E156D2530}">
  <sheetPr codeName="Sheet6">
    <outlinePr summaryBelow="0"/>
  </sheetPr>
  <dimension ref="A1:I152"/>
  <sheetViews>
    <sheetView workbookViewId="0"/>
  </sheetViews>
  <sheetFormatPr defaultRowHeight="15"/>
  <cols>
    <col min="1" max="1" width="9.42578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9.42578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9.42578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9.42578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9.42578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9.42578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9.42578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9.42578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9.42578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9.42578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9.42578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9.42578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9.42578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9.42578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9.42578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9.42578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9.42578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9.42578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9.42578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9.42578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9.42578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9.42578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9.42578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9.42578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9.42578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9.42578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9.42578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9.42578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9.42578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9.42578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9.42578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9.42578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9.42578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9.42578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9.42578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9.42578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9.42578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9.42578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9.42578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9.42578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9.42578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9.42578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9.42578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9.42578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9.42578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9.42578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9.42578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9.42578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9.42578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9.42578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9.42578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9.42578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9.42578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9.42578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9.42578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9.42578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9.42578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9.42578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9.42578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9.42578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9.42578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9.42578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9.42578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9.42578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11</v>
      </c>
      <c r="B1" s="4"/>
      <c r="C1" s="5"/>
      <c r="D1" s="5"/>
      <c r="E1" s="5"/>
      <c r="F1" s="5"/>
      <c r="G1" s="5"/>
      <c r="H1" s="5"/>
      <c r="I1" s="5"/>
    </row>
    <row r="2" spans="1:9" ht="26.1" customHeight="1">
      <c r="A2" s="5"/>
      <c r="B2" s="6" t="s">
        <v>40</v>
      </c>
      <c r="C2" s="5"/>
      <c r="D2" s="5"/>
      <c r="E2" s="5"/>
      <c r="F2" s="5"/>
      <c r="G2" s="5"/>
      <c r="H2" s="5"/>
      <c r="I2" s="5"/>
    </row>
    <row r="3" spans="1:9" ht="12.95" customHeight="1">
      <c r="A3" s="5"/>
      <c r="B3" s="4" t="s">
        <v>12</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45</v>
      </c>
      <c r="E6" s="12" t="s">
        <v>46</v>
      </c>
      <c r="F6" s="12" t="s">
        <v>47</v>
      </c>
      <c r="G6" s="12" t="s">
        <v>48</v>
      </c>
      <c r="H6" s="12" t="s">
        <v>49</v>
      </c>
      <c r="I6" s="13" t="s">
        <v>50</v>
      </c>
    </row>
    <row r="7" spans="1:9" ht="12.95" customHeight="1">
      <c r="A7" s="5"/>
      <c r="B7" s="14" t="s">
        <v>51</v>
      </c>
      <c r="C7" s="15"/>
      <c r="D7" s="15"/>
      <c r="E7" s="15"/>
      <c r="F7" s="15"/>
      <c r="G7" s="15"/>
      <c r="H7" s="16"/>
      <c r="I7" s="17"/>
    </row>
    <row r="8" spans="1:9" ht="12.95" customHeight="1">
      <c r="A8" s="5"/>
      <c r="B8" s="14" t="s">
        <v>52</v>
      </c>
      <c r="C8" s="15"/>
      <c r="D8" s="15"/>
      <c r="E8" s="15"/>
      <c r="F8" s="5"/>
      <c r="G8" s="16"/>
      <c r="H8" s="16"/>
      <c r="I8" s="17"/>
    </row>
    <row r="9" spans="1:9" ht="12.95" customHeight="1">
      <c r="A9" s="18" t="s">
        <v>250</v>
      </c>
      <c r="B9" s="19" t="s">
        <v>251</v>
      </c>
      <c r="C9" s="15" t="s">
        <v>252</v>
      </c>
      <c r="D9" s="15" t="s">
        <v>60</v>
      </c>
      <c r="E9" s="20">
        <v>300106</v>
      </c>
      <c r="F9" s="21">
        <v>4307.72</v>
      </c>
      <c r="G9" s="22">
        <v>0.1115</v>
      </c>
      <c r="H9" s="115"/>
      <c r="I9" s="24"/>
    </row>
    <row r="10" spans="1:9" ht="12.95" customHeight="1">
      <c r="A10" s="18" t="s">
        <v>253</v>
      </c>
      <c r="B10" s="19" t="s">
        <v>254</v>
      </c>
      <c r="C10" s="15" t="s">
        <v>255</v>
      </c>
      <c r="D10" s="15" t="s">
        <v>64</v>
      </c>
      <c r="E10" s="20">
        <v>273840</v>
      </c>
      <c r="F10" s="21">
        <v>3125.06</v>
      </c>
      <c r="G10" s="22">
        <v>8.09E-2</v>
      </c>
      <c r="H10" s="115"/>
      <c r="I10" s="24"/>
    </row>
    <row r="11" spans="1:9" ht="12.95" customHeight="1">
      <c r="A11" s="18" t="s">
        <v>57</v>
      </c>
      <c r="B11" s="19" t="s">
        <v>58</v>
      </c>
      <c r="C11" s="15" t="s">
        <v>59</v>
      </c>
      <c r="D11" s="15" t="s">
        <v>60</v>
      </c>
      <c r="E11" s="20">
        <v>417242</v>
      </c>
      <c r="F11" s="21">
        <v>3121.6</v>
      </c>
      <c r="G11" s="22">
        <v>8.0799999999999997E-2</v>
      </c>
      <c r="H11" s="115"/>
      <c r="I11" s="24"/>
    </row>
    <row r="12" spans="1:9" ht="12.95" customHeight="1">
      <c r="A12" s="18" t="s">
        <v>273</v>
      </c>
      <c r="B12" s="19" t="s">
        <v>274</v>
      </c>
      <c r="C12" s="15" t="s">
        <v>275</v>
      </c>
      <c r="D12" s="15" t="s">
        <v>60</v>
      </c>
      <c r="E12" s="20">
        <v>288634</v>
      </c>
      <c r="F12" s="21">
        <v>2965.43</v>
      </c>
      <c r="G12" s="22">
        <v>7.6700000000000004E-2</v>
      </c>
      <c r="H12" s="115"/>
      <c r="I12" s="24"/>
    </row>
    <row r="13" spans="1:9" ht="12.95" customHeight="1">
      <c r="A13" s="18" t="s">
        <v>280</v>
      </c>
      <c r="B13" s="19" t="s">
        <v>281</v>
      </c>
      <c r="C13" s="15" t="s">
        <v>282</v>
      </c>
      <c r="D13" s="15" t="s">
        <v>60</v>
      </c>
      <c r="E13" s="20">
        <v>225827</v>
      </c>
      <c r="F13" s="21">
        <v>2776.54</v>
      </c>
      <c r="G13" s="22">
        <v>7.1800000000000003E-2</v>
      </c>
      <c r="H13" s="115"/>
      <c r="I13" s="24"/>
    </row>
    <row r="14" spans="1:9" ht="12.95" customHeight="1">
      <c r="A14" s="18" t="s">
        <v>656</v>
      </c>
      <c r="B14" s="19" t="s">
        <v>657</v>
      </c>
      <c r="C14" s="15" t="s">
        <v>658</v>
      </c>
      <c r="D14" s="15" t="s">
        <v>60</v>
      </c>
      <c r="E14" s="20">
        <v>502878</v>
      </c>
      <c r="F14" s="21">
        <v>1962.73</v>
      </c>
      <c r="G14" s="22">
        <v>5.0799999999999998E-2</v>
      </c>
      <c r="H14" s="115"/>
      <c r="I14" s="24"/>
    </row>
    <row r="15" spans="1:9" ht="12.95" customHeight="1">
      <c r="A15" s="18" t="s">
        <v>69</v>
      </c>
      <c r="B15" s="19" t="s">
        <v>70</v>
      </c>
      <c r="C15" s="15" t="s">
        <v>71</v>
      </c>
      <c r="D15" s="15" t="s">
        <v>64</v>
      </c>
      <c r="E15" s="20">
        <v>180781</v>
      </c>
      <c r="F15" s="21">
        <v>1892.23</v>
      </c>
      <c r="G15" s="22">
        <v>4.9000000000000002E-2</v>
      </c>
      <c r="H15" s="115"/>
      <c r="I15" s="24"/>
    </row>
    <row r="16" spans="1:9" ht="12.95" customHeight="1">
      <c r="A16" s="18" t="s">
        <v>572</v>
      </c>
      <c r="B16" s="19" t="s">
        <v>573</v>
      </c>
      <c r="C16" s="15" t="s">
        <v>574</v>
      </c>
      <c r="D16" s="15" t="s">
        <v>329</v>
      </c>
      <c r="E16" s="20">
        <v>39561</v>
      </c>
      <c r="F16" s="21">
        <v>1442.47</v>
      </c>
      <c r="G16" s="22">
        <v>3.73E-2</v>
      </c>
      <c r="H16" s="115"/>
      <c r="I16" s="24"/>
    </row>
    <row r="17" spans="1:9" ht="12.95" customHeight="1">
      <c r="A17" s="18" t="s">
        <v>304</v>
      </c>
      <c r="B17" s="19" t="s">
        <v>305</v>
      </c>
      <c r="C17" s="15" t="s">
        <v>306</v>
      </c>
      <c r="D17" s="15" t="s">
        <v>64</v>
      </c>
      <c r="E17" s="20">
        <v>65414</v>
      </c>
      <c r="F17" s="21">
        <v>1210.0899999999999</v>
      </c>
      <c r="G17" s="22">
        <v>3.1300000000000001E-2</v>
      </c>
      <c r="H17" s="115"/>
      <c r="I17" s="24"/>
    </row>
    <row r="18" spans="1:9" ht="12.95" customHeight="1">
      <c r="A18" s="18" t="s">
        <v>659</v>
      </c>
      <c r="B18" s="19" t="s">
        <v>660</v>
      </c>
      <c r="C18" s="15" t="s">
        <v>661</v>
      </c>
      <c r="D18" s="15" t="s">
        <v>64</v>
      </c>
      <c r="E18" s="20">
        <v>241475</v>
      </c>
      <c r="F18" s="21">
        <v>897.92</v>
      </c>
      <c r="G18" s="22">
        <v>2.3199999999999998E-2</v>
      </c>
      <c r="H18" s="115"/>
      <c r="I18" s="24"/>
    </row>
    <row r="19" spans="1:9" ht="12.95" customHeight="1">
      <c r="A19" s="18" t="s">
        <v>283</v>
      </c>
      <c r="B19" s="19" t="s">
        <v>284</v>
      </c>
      <c r="C19" s="15" t="s">
        <v>285</v>
      </c>
      <c r="D19" s="15" t="s">
        <v>64</v>
      </c>
      <c r="E19" s="20">
        <v>140778</v>
      </c>
      <c r="F19" s="21">
        <v>856.85</v>
      </c>
      <c r="G19" s="22">
        <v>2.2200000000000001E-2</v>
      </c>
      <c r="H19" s="115"/>
      <c r="I19" s="24"/>
    </row>
    <row r="20" spans="1:9" ht="12.95" customHeight="1">
      <c r="A20" s="18" t="s">
        <v>105</v>
      </c>
      <c r="B20" s="19" t="s">
        <v>106</v>
      </c>
      <c r="C20" s="15" t="s">
        <v>107</v>
      </c>
      <c r="D20" s="15" t="s">
        <v>64</v>
      </c>
      <c r="E20" s="20">
        <v>203801</v>
      </c>
      <c r="F20" s="21">
        <v>823.97</v>
      </c>
      <c r="G20" s="22">
        <v>2.1299999999999999E-2</v>
      </c>
      <c r="H20" s="115"/>
      <c r="I20" s="24"/>
    </row>
    <row r="21" spans="1:9" ht="12.95" customHeight="1">
      <c r="A21" s="18" t="s">
        <v>72</v>
      </c>
      <c r="B21" s="19" t="s">
        <v>73</v>
      </c>
      <c r="C21" s="15" t="s">
        <v>74</v>
      </c>
      <c r="D21" s="15" t="s">
        <v>60</v>
      </c>
      <c r="E21" s="20">
        <v>210949</v>
      </c>
      <c r="F21" s="21">
        <v>792.11</v>
      </c>
      <c r="G21" s="22">
        <v>2.0500000000000001E-2</v>
      </c>
      <c r="H21" s="115"/>
      <c r="I21" s="24"/>
    </row>
    <row r="22" spans="1:9" ht="12.95" customHeight="1">
      <c r="A22" s="18" t="s">
        <v>647</v>
      </c>
      <c r="B22" s="19" t="s">
        <v>648</v>
      </c>
      <c r="C22" s="15" t="s">
        <v>649</v>
      </c>
      <c r="D22" s="15" t="s">
        <v>60</v>
      </c>
      <c r="E22" s="20">
        <v>402842</v>
      </c>
      <c r="F22" s="21">
        <v>749.65</v>
      </c>
      <c r="G22" s="22">
        <v>1.9400000000000001E-2</v>
      </c>
      <c r="H22" s="115"/>
      <c r="I22" s="24"/>
    </row>
    <row r="23" spans="1:9" ht="12.95" customHeight="1">
      <c r="A23" s="18" t="s">
        <v>112</v>
      </c>
      <c r="B23" s="19" t="s">
        <v>113</v>
      </c>
      <c r="C23" s="15" t="s">
        <v>114</v>
      </c>
      <c r="D23" s="15" t="s">
        <v>60</v>
      </c>
      <c r="E23" s="20">
        <v>70905</v>
      </c>
      <c r="F23" s="21">
        <v>742.59</v>
      </c>
      <c r="G23" s="22">
        <v>1.9199999999999998E-2</v>
      </c>
      <c r="H23" s="115"/>
      <c r="I23" s="24"/>
    </row>
    <row r="24" spans="1:9" ht="12.95" customHeight="1">
      <c r="A24" s="18" t="s">
        <v>263</v>
      </c>
      <c r="B24" s="19" t="s">
        <v>264</v>
      </c>
      <c r="C24" s="15" t="s">
        <v>265</v>
      </c>
      <c r="D24" s="15" t="s">
        <v>60</v>
      </c>
      <c r="E24" s="20">
        <v>1015188</v>
      </c>
      <c r="F24" s="21">
        <v>728.4</v>
      </c>
      <c r="G24" s="22">
        <v>1.8800000000000001E-2</v>
      </c>
      <c r="H24" s="115"/>
      <c r="I24" s="24"/>
    </row>
    <row r="25" spans="1:9" ht="12.95" customHeight="1">
      <c r="A25" s="18" t="s">
        <v>611</v>
      </c>
      <c r="B25" s="19" t="s">
        <v>612</v>
      </c>
      <c r="C25" s="15" t="s">
        <v>613</v>
      </c>
      <c r="D25" s="15" t="s">
        <v>329</v>
      </c>
      <c r="E25" s="20">
        <v>24609</v>
      </c>
      <c r="F25" s="21">
        <v>662.52</v>
      </c>
      <c r="G25" s="22">
        <v>1.7100000000000001E-2</v>
      </c>
      <c r="H25" s="115"/>
      <c r="I25" s="24"/>
    </row>
    <row r="26" spans="1:9" ht="12.95" customHeight="1">
      <c r="A26" s="18" t="s">
        <v>617</v>
      </c>
      <c r="B26" s="19" t="s">
        <v>618</v>
      </c>
      <c r="C26" s="15" t="s">
        <v>619</v>
      </c>
      <c r="D26" s="15" t="s">
        <v>64</v>
      </c>
      <c r="E26" s="20">
        <v>39004</v>
      </c>
      <c r="F26" s="21">
        <v>621.26</v>
      </c>
      <c r="G26" s="22">
        <v>1.61E-2</v>
      </c>
      <c r="H26" s="115"/>
      <c r="I26" s="24"/>
    </row>
    <row r="27" spans="1:9" ht="12.95" customHeight="1">
      <c r="A27" s="18" t="s">
        <v>129</v>
      </c>
      <c r="B27" s="19" t="s">
        <v>130</v>
      </c>
      <c r="C27" s="15" t="s">
        <v>131</v>
      </c>
      <c r="D27" s="15" t="s">
        <v>60</v>
      </c>
      <c r="E27" s="20">
        <v>59598</v>
      </c>
      <c r="F27" s="21">
        <v>603.4</v>
      </c>
      <c r="G27" s="22">
        <v>1.5599999999999999E-2</v>
      </c>
      <c r="H27" s="115"/>
      <c r="I27" s="24"/>
    </row>
    <row r="28" spans="1:9" ht="12.95" customHeight="1">
      <c r="A28" s="18" t="s">
        <v>320</v>
      </c>
      <c r="B28" s="19" t="s">
        <v>321</v>
      </c>
      <c r="C28" s="15" t="s">
        <v>322</v>
      </c>
      <c r="D28" s="15" t="s">
        <v>60</v>
      </c>
      <c r="E28" s="20">
        <v>710711</v>
      </c>
      <c r="F28" s="21">
        <v>601.83000000000004</v>
      </c>
      <c r="G28" s="22">
        <v>1.5599999999999999E-2</v>
      </c>
      <c r="H28" s="115"/>
      <c r="I28" s="24"/>
    </row>
    <row r="29" spans="1:9" ht="12.95" customHeight="1">
      <c r="A29" s="18" t="s">
        <v>369</v>
      </c>
      <c r="B29" s="19" t="s">
        <v>370</v>
      </c>
      <c r="C29" s="15" t="s">
        <v>371</v>
      </c>
      <c r="D29" s="15" t="s">
        <v>56</v>
      </c>
      <c r="E29" s="20">
        <v>493430</v>
      </c>
      <c r="F29" s="21">
        <v>592.61</v>
      </c>
      <c r="G29" s="22">
        <v>1.5299999999999999E-2</v>
      </c>
      <c r="H29" s="115"/>
      <c r="I29" s="24"/>
    </row>
    <row r="30" spans="1:9" ht="12.95" customHeight="1">
      <c r="A30" s="18" t="s">
        <v>662</v>
      </c>
      <c r="B30" s="19" t="s">
        <v>663</v>
      </c>
      <c r="C30" s="15" t="s">
        <v>664</v>
      </c>
      <c r="D30" s="15" t="s">
        <v>60</v>
      </c>
      <c r="E30" s="20">
        <v>765750</v>
      </c>
      <c r="F30" s="21">
        <v>575.91999999999996</v>
      </c>
      <c r="G30" s="22">
        <v>1.49E-2</v>
      </c>
      <c r="H30" s="115"/>
      <c r="I30" s="24"/>
    </row>
    <row r="31" spans="1:9" ht="12.95" customHeight="1">
      <c r="A31" s="18" t="s">
        <v>633</v>
      </c>
      <c r="B31" s="19" t="s">
        <v>634</v>
      </c>
      <c r="C31" s="15" t="s">
        <v>635</v>
      </c>
      <c r="D31" s="15" t="s">
        <v>60</v>
      </c>
      <c r="E31" s="20">
        <v>273378</v>
      </c>
      <c r="F31" s="21">
        <v>564.53</v>
      </c>
      <c r="G31" s="22">
        <v>1.46E-2</v>
      </c>
      <c r="H31" s="115"/>
      <c r="I31" s="24"/>
    </row>
    <row r="32" spans="1:9" ht="12.95" customHeight="1">
      <c r="A32" s="18" t="s">
        <v>665</v>
      </c>
      <c r="B32" s="19" t="s">
        <v>666</v>
      </c>
      <c r="C32" s="15" t="s">
        <v>667</v>
      </c>
      <c r="D32" s="15" t="s">
        <v>64</v>
      </c>
      <c r="E32" s="20">
        <v>51888</v>
      </c>
      <c r="F32" s="21">
        <v>546.42999999999995</v>
      </c>
      <c r="G32" s="22">
        <v>1.41E-2</v>
      </c>
      <c r="H32" s="115"/>
      <c r="I32" s="24"/>
    </row>
    <row r="33" spans="1:9" ht="12.95" customHeight="1">
      <c r="A33" s="18" t="s">
        <v>668</v>
      </c>
      <c r="B33" s="19" t="s">
        <v>669</v>
      </c>
      <c r="C33" s="15" t="s">
        <v>670</v>
      </c>
      <c r="D33" s="15" t="s">
        <v>64</v>
      </c>
      <c r="E33" s="20">
        <v>44540</v>
      </c>
      <c r="F33" s="21">
        <v>529.58000000000004</v>
      </c>
      <c r="G33" s="22">
        <v>1.37E-2</v>
      </c>
      <c r="H33" s="115"/>
      <c r="I33" s="24"/>
    </row>
    <row r="34" spans="1:9" ht="12.95" customHeight="1">
      <c r="A34" s="18" t="s">
        <v>297</v>
      </c>
      <c r="B34" s="19" t="s">
        <v>298</v>
      </c>
      <c r="C34" s="15" t="s">
        <v>299</v>
      </c>
      <c r="D34" s="15" t="s">
        <v>60</v>
      </c>
      <c r="E34" s="20">
        <v>2269535</v>
      </c>
      <c r="F34" s="21">
        <v>516.77</v>
      </c>
      <c r="G34" s="22">
        <v>1.34E-2</v>
      </c>
      <c r="H34" s="115"/>
      <c r="I34" s="24"/>
    </row>
    <row r="35" spans="1:9" ht="12.95" customHeight="1">
      <c r="A35" s="18" t="s">
        <v>671</v>
      </c>
      <c r="B35" s="19" t="s">
        <v>672</v>
      </c>
      <c r="C35" s="15" t="s">
        <v>673</v>
      </c>
      <c r="D35" s="15" t="s">
        <v>64</v>
      </c>
      <c r="E35" s="20">
        <v>93451</v>
      </c>
      <c r="F35" s="21">
        <v>512.05999999999995</v>
      </c>
      <c r="G35" s="22">
        <v>1.3299999999999999E-2</v>
      </c>
      <c r="H35" s="115"/>
      <c r="I35" s="24"/>
    </row>
    <row r="36" spans="1:9" ht="12.95" customHeight="1">
      <c r="A36" s="18" t="s">
        <v>674</v>
      </c>
      <c r="B36" s="19" t="s">
        <v>675</v>
      </c>
      <c r="C36" s="15" t="s">
        <v>676</v>
      </c>
      <c r="D36" s="15" t="s">
        <v>64</v>
      </c>
      <c r="E36" s="20">
        <v>245941</v>
      </c>
      <c r="F36" s="21">
        <v>511.14</v>
      </c>
      <c r="G36" s="22">
        <v>1.32E-2</v>
      </c>
      <c r="H36" s="115"/>
      <c r="I36" s="24"/>
    </row>
    <row r="37" spans="1:9" ht="12.95" customHeight="1">
      <c r="A37" s="18" t="s">
        <v>333</v>
      </c>
      <c r="B37" s="19" t="s">
        <v>334</v>
      </c>
      <c r="C37" s="15" t="s">
        <v>335</v>
      </c>
      <c r="D37" s="15" t="s">
        <v>64</v>
      </c>
      <c r="E37" s="20">
        <v>153706</v>
      </c>
      <c r="F37" s="21">
        <v>478.41</v>
      </c>
      <c r="G37" s="22">
        <v>1.24E-2</v>
      </c>
      <c r="H37" s="115"/>
      <c r="I37" s="24"/>
    </row>
    <row r="38" spans="1:9" ht="12.95" customHeight="1">
      <c r="A38" s="18" t="s">
        <v>677</v>
      </c>
      <c r="B38" s="19" t="s">
        <v>678</v>
      </c>
      <c r="C38" s="15" t="s">
        <v>679</v>
      </c>
      <c r="D38" s="15" t="s">
        <v>329</v>
      </c>
      <c r="E38" s="20">
        <v>24471</v>
      </c>
      <c r="F38" s="21">
        <v>441.41</v>
      </c>
      <c r="G38" s="22">
        <v>1.14E-2</v>
      </c>
      <c r="H38" s="115"/>
      <c r="I38" s="24"/>
    </row>
    <row r="39" spans="1:9" ht="12.95" customHeight="1">
      <c r="A39" s="18" t="s">
        <v>680</v>
      </c>
      <c r="B39" s="19" t="s">
        <v>681</v>
      </c>
      <c r="C39" s="15" t="s">
        <v>682</v>
      </c>
      <c r="D39" s="15" t="s">
        <v>118</v>
      </c>
      <c r="E39" s="20">
        <v>70991</v>
      </c>
      <c r="F39" s="21">
        <v>426.66</v>
      </c>
      <c r="G39" s="22">
        <v>1.0999999999999999E-2</v>
      </c>
      <c r="H39" s="115"/>
      <c r="I39" s="24"/>
    </row>
    <row r="40" spans="1:9" ht="12.95" customHeight="1">
      <c r="A40" s="18" t="s">
        <v>683</v>
      </c>
      <c r="B40" s="19" t="s">
        <v>684</v>
      </c>
      <c r="C40" s="15" t="s">
        <v>685</v>
      </c>
      <c r="D40" s="15" t="s">
        <v>60</v>
      </c>
      <c r="E40" s="20">
        <v>843500</v>
      </c>
      <c r="F40" s="21">
        <v>393.91</v>
      </c>
      <c r="G40" s="22">
        <v>1.0200000000000001E-2</v>
      </c>
      <c r="H40" s="115"/>
      <c r="I40" s="24"/>
    </row>
    <row r="41" spans="1:9" ht="12.95" customHeight="1">
      <c r="A41" s="18" t="s">
        <v>326</v>
      </c>
      <c r="B41" s="19" t="s">
        <v>327</v>
      </c>
      <c r="C41" s="15" t="s">
        <v>328</v>
      </c>
      <c r="D41" s="15" t="s">
        <v>329</v>
      </c>
      <c r="E41" s="20">
        <v>62137</v>
      </c>
      <c r="F41" s="21">
        <v>366.08</v>
      </c>
      <c r="G41" s="22">
        <v>9.4999999999999998E-3</v>
      </c>
      <c r="H41" s="115"/>
      <c r="I41" s="24"/>
    </row>
    <row r="42" spans="1:9" ht="12.95" customHeight="1">
      <c r="A42" s="5"/>
      <c r="B42" s="14" t="s">
        <v>165</v>
      </c>
      <c r="C42" s="15"/>
      <c r="D42" s="15"/>
      <c r="E42" s="15"/>
      <c r="F42" s="25">
        <v>37339.879999999997</v>
      </c>
      <c r="G42" s="26">
        <v>0.96609999999999996</v>
      </c>
      <c r="H42" s="27"/>
      <c r="I42" s="28"/>
    </row>
    <row r="43" spans="1:9" ht="12.95" customHeight="1">
      <c r="A43" s="5"/>
      <c r="B43" s="29" t="s">
        <v>166</v>
      </c>
      <c r="C43" s="2"/>
      <c r="D43" s="2"/>
      <c r="E43" s="2"/>
      <c r="F43" s="27" t="s">
        <v>167</v>
      </c>
      <c r="G43" s="27" t="s">
        <v>167</v>
      </c>
      <c r="H43" s="27"/>
      <c r="I43" s="28"/>
    </row>
    <row r="44" spans="1:9" ht="12.95" customHeight="1">
      <c r="A44" s="5"/>
      <c r="B44" s="29" t="s">
        <v>165</v>
      </c>
      <c r="C44" s="2"/>
      <c r="D44" s="2"/>
      <c r="E44" s="2"/>
      <c r="F44" s="27" t="s">
        <v>167</v>
      </c>
      <c r="G44" s="27" t="s">
        <v>167</v>
      </c>
      <c r="H44" s="27"/>
      <c r="I44" s="28"/>
    </row>
    <row r="45" spans="1:9" ht="12.95" customHeight="1">
      <c r="A45" s="5"/>
      <c r="B45" s="29" t="s">
        <v>168</v>
      </c>
      <c r="C45" s="30"/>
      <c r="D45" s="2"/>
      <c r="E45" s="30"/>
      <c r="F45" s="25">
        <v>37339.879999999997</v>
      </c>
      <c r="G45" s="26">
        <v>0.96609999999999996</v>
      </c>
      <c r="H45" s="27"/>
      <c r="I45" s="28"/>
    </row>
    <row r="46" spans="1:9" ht="12.95" customHeight="1">
      <c r="A46" s="5"/>
      <c r="B46" s="14" t="s">
        <v>178</v>
      </c>
      <c r="C46" s="15"/>
      <c r="D46" s="15"/>
      <c r="E46" s="15"/>
      <c r="F46" s="15"/>
      <c r="G46" s="15"/>
      <c r="H46" s="16"/>
      <c r="I46" s="17"/>
    </row>
    <row r="47" spans="1:9" ht="12.95" customHeight="1">
      <c r="A47" s="18" t="s">
        <v>179</v>
      </c>
      <c r="B47" s="19" t="s">
        <v>180</v>
      </c>
      <c r="C47" s="15"/>
      <c r="D47" s="15"/>
      <c r="E47" s="20"/>
      <c r="F47" s="21">
        <v>1148.68</v>
      </c>
      <c r="G47" s="22">
        <v>2.9700000000000001E-2</v>
      </c>
      <c r="H47" s="258">
        <v>5.0380000000000001E-2</v>
      </c>
      <c r="I47" s="24"/>
    </row>
    <row r="48" spans="1:9" ht="12.95" customHeight="1">
      <c r="A48" s="5"/>
      <c r="B48" s="14" t="s">
        <v>165</v>
      </c>
      <c r="C48" s="15"/>
      <c r="D48" s="15"/>
      <c r="E48" s="15"/>
      <c r="F48" s="25">
        <v>1148.68</v>
      </c>
      <c r="G48" s="26">
        <v>2.9700000000000001E-2</v>
      </c>
      <c r="H48" s="27"/>
      <c r="I48" s="28"/>
    </row>
    <row r="49" spans="1:9" ht="12.95" customHeight="1">
      <c r="A49" s="5"/>
      <c r="B49" s="29" t="s">
        <v>168</v>
      </c>
      <c r="C49" s="30"/>
      <c r="D49" s="2"/>
      <c r="E49" s="30"/>
      <c r="F49" s="25">
        <v>1148.68</v>
      </c>
      <c r="G49" s="26">
        <v>2.9700000000000001E-2</v>
      </c>
      <c r="H49" s="27"/>
      <c r="I49" s="28"/>
    </row>
    <row r="50" spans="1:9" ht="12.95" customHeight="1">
      <c r="A50" s="5"/>
      <c r="B50" s="33" t="s">
        <v>181</v>
      </c>
      <c r="C50" s="31"/>
      <c r="D50" s="31"/>
      <c r="E50" s="31"/>
      <c r="F50" s="32"/>
      <c r="G50" s="32"/>
      <c r="H50" s="32"/>
      <c r="I50" s="17"/>
    </row>
    <row r="51" spans="1:9" ht="12.95" customHeight="1">
      <c r="A51" s="5"/>
      <c r="B51" s="14"/>
      <c r="C51" s="31"/>
      <c r="D51" s="31"/>
      <c r="E51" s="31"/>
      <c r="F51" s="32"/>
      <c r="G51" s="32"/>
      <c r="H51" s="32"/>
      <c r="I51" s="17"/>
    </row>
    <row r="52" spans="1:9" ht="12.95" customHeight="1">
      <c r="A52" s="5"/>
      <c r="B52" s="29" t="s">
        <v>182</v>
      </c>
      <c r="C52" s="2"/>
      <c r="D52" s="2"/>
      <c r="E52" s="2"/>
      <c r="F52" s="27" t="s">
        <v>167</v>
      </c>
      <c r="G52" s="27" t="s">
        <v>167</v>
      </c>
      <c r="H52" s="27"/>
      <c r="I52" s="28"/>
    </row>
    <row r="53" spans="1:9" ht="12.95" customHeight="1">
      <c r="A53" s="5"/>
      <c r="B53" s="14"/>
      <c r="C53" s="31"/>
      <c r="D53" s="31"/>
      <c r="E53" s="31"/>
      <c r="F53" s="32"/>
      <c r="G53" s="32"/>
      <c r="H53" s="32"/>
      <c r="I53" s="17"/>
    </row>
    <row r="54" spans="1:9" ht="12.95" customHeight="1">
      <c r="A54" s="5"/>
      <c r="B54" s="29" t="s">
        <v>183</v>
      </c>
      <c r="C54" s="2"/>
      <c r="D54" s="2"/>
      <c r="E54" s="2"/>
      <c r="F54" s="27" t="s">
        <v>167</v>
      </c>
      <c r="G54" s="27" t="s">
        <v>167</v>
      </c>
      <c r="H54" s="27"/>
      <c r="I54" s="28"/>
    </row>
    <row r="55" spans="1:9" ht="12.95" customHeight="1">
      <c r="A55" s="5"/>
      <c r="B55" s="14"/>
      <c r="C55" s="31"/>
      <c r="D55" s="31"/>
      <c r="E55" s="31"/>
      <c r="F55" s="32"/>
      <c r="G55" s="32"/>
      <c r="H55" s="32"/>
      <c r="I55" s="17"/>
    </row>
    <row r="56" spans="1:9" ht="12.95" customHeight="1">
      <c r="A56" s="5"/>
      <c r="B56" s="29" t="s">
        <v>184</v>
      </c>
      <c r="C56" s="2"/>
      <c r="D56" s="2"/>
      <c r="E56" s="2"/>
      <c r="F56" s="27" t="s">
        <v>167</v>
      </c>
      <c r="G56" s="27" t="s">
        <v>167</v>
      </c>
      <c r="H56" s="27"/>
      <c r="I56" s="28"/>
    </row>
    <row r="57" spans="1:9" ht="12.95" customHeight="1">
      <c r="A57" s="5"/>
      <c r="B57" s="14"/>
      <c r="C57" s="31"/>
      <c r="D57" s="31"/>
      <c r="E57" s="31"/>
      <c r="F57" s="32"/>
      <c r="G57" s="32"/>
      <c r="H57" s="32"/>
      <c r="I57" s="17"/>
    </row>
    <row r="58" spans="1:9" ht="12.95" customHeight="1">
      <c r="A58" s="5"/>
      <c r="B58" s="29" t="s">
        <v>185</v>
      </c>
      <c r="C58" s="2"/>
      <c r="D58" s="2"/>
      <c r="E58" s="2"/>
      <c r="F58" s="27" t="s">
        <v>167</v>
      </c>
      <c r="G58" s="27" t="s">
        <v>167</v>
      </c>
      <c r="H58" s="27"/>
      <c r="I58" s="28"/>
    </row>
    <row r="59" spans="1:9" ht="12.95" customHeight="1">
      <c r="A59" s="5"/>
      <c r="B59" s="14"/>
      <c r="C59" s="31"/>
      <c r="D59" s="31"/>
      <c r="E59" s="31"/>
      <c r="F59" s="32"/>
      <c r="G59" s="32"/>
      <c r="H59" s="32"/>
      <c r="I59" s="17"/>
    </row>
    <row r="60" spans="1:9" ht="12.95" customHeight="1">
      <c r="A60" s="5"/>
      <c r="B60" s="29" t="s">
        <v>186</v>
      </c>
      <c r="C60" s="30"/>
      <c r="D60" s="30"/>
      <c r="E60" s="30"/>
      <c r="F60" s="34" t="s">
        <v>167</v>
      </c>
      <c r="G60" s="34" t="s">
        <v>167</v>
      </c>
      <c r="H60" s="34"/>
      <c r="I60" s="28"/>
    </row>
    <row r="61" spans="1:9" ht="12.95" customHeight="1">
      <c r="A61" s="5"/>
      <c r="B61" s="14"/>
      <c r="C61" s="31"/>
      <c r="D61" s="31"/>
      <c r="E61" s="31"/>
      <c r="F61" s="32"/>
      <c r="G61" s="32"/>
      <c r="H61" s="32"/>
      <c r="I61" s="17"/>
    </row>
    <row r="62" spans="1:9" ht="12.95" customHeight="1">
      <c r="A62" s="5"/>
      <c r="B62" s="29" t="s">
        <v>168</v>
      </c>
      <c r="C62" s="35"/>
      <c r="D62" s="35"/>
      <c r="E62" s="35"/>
      <c r="F62" s="36" t="s">
        <v>167</v>
      </c>
      <c r="G62" s="36" t="s">
        <v>167</v>
      </c>
      <c r="H62" s="36"/>
      <c r="I62" s="28"/>
    </row>
    <row r="63" spans="1:9" ht="12.95" customHeight="1">
      <c r="A63" s="5"/>
      <c r="B63" s="29" t="s">
        <v>187</v>
      </c>
      <c r="C63" s="2"/>
      <c r="D63" s="2"/>
      <c r="E63" s="2"/>
      <c r="F63" s="27" t="s">
        <v>167</v>
      </c>
      <c r="G63" s="27" t="s">
        <v>167</v>
      </c>
      <c r="H63" s="27"/>
      <c r="I63" s="28"/>
    </row>
    <row r="64" spans="1:9" ht="12.95" customHeight="1">
      <c r="A64" s="5"/>
      <c r="B64" s="14"/>
      <c r="C64" s="31"/>
      <c r="D64" s="31"/>
      <c r="E64" s="31"/>
      <c r="F64" s="32"/>
      <c r="G64" s="32"/>
      <c r="H64" s="32"/>
      <c r="I64" s="17"/>
    </row>
    <row r="65" spans="1:9" ht="12.95" customHeight="1">
      <c r="A65" s="5"/>
      <c r="B65" s="29" t="s">
        <v>188</v>
      </c>
      <c r="C65" s="2"/>
      <c r="D65" s="2"/>
      <c r="E65" s="2"/>
      <c r="F65" s="27" t="s">
        <v>167</v>
      </c>
      <c r="G65" s="27" t="s">
        <v>167</v>
      </c>
      <c r="H65" s="27"/>
      <c r="I65" s="28"/>
    </row>
    <row r="66" spans="1:9" ht="12.95" customHeight="1">
      <c r="A66" s="5"/>
      <c r="B66" s="14"/>
      <c r="C66" s="31"/>
      <c r="D66" s="31"/>
      <c r="E66" s="31"/>
      <c r="F66" s="32"/>
      <c r="G66" s="32"/>
      <c r="H66" s="32"/>
      <c r="I66" s="17"/>
    </row>
    <row r="67" spans="1:9" ht="12.95" customHeight="1">
      <c r="A67" s="5"/>
      <c r="B67" s="29" t="s">
        <v>189</v>
      </c>
      <c r="C67" s="2"/>
      <c r="D67" s="2"/>
      <c r="E67" s="2"/>
      <c r="F67" s="27" t="s">
        <v>167</v>
      </c>
      <c r="G67" s="27" t="s">
        <v>167</v>
      </c>
      <c r="H67" s="27"/>
      <c r="I67" s="28"/>
    </row>
    <row r="68" spans="1:9" ht="12.95" customHeight="1">
      <c r="A68" s="5"/>
      <c r="B68" s="14"/>
      <c r="C68" s="31"/>
      <c r="D68" s="31"/>
      <c r="E68" s="31"/>
      <c r="F68" s="32"/>
      <c r="G68" s="32"/>
      <c r="H68" s="32"/>
      <c r="I68" s="17"/>
    </row>
    <row r="69" spans="1:9" ht="12.95" customHeight="1">
      <c r="A69" s="5"/>
      <c r="B69" s="29" t="s">
        <v>190</v>
      </c>
      <c r="C69" s="2"/>
      <c r="D69" s="2"/>
      <c r="E69" s="2"/>
      <c r="F69" s="27" t="s">
        <v>167</v>
      </c>
      <c r="G69" s="27" t="s">
        <v>167</v>
      </c>
      <c r="H69" s="27"/>
      <c r="I69" s="28"/>
    </row>
    <row r="70" spans="1:9" ht="12.95" customHeight="1">
      <c r="A70" s="5"/>
      <c r="B70" s="14"/>
      <c r="C70" s="31"/>
      <c r="D70" s="31"/>
      <c r="E70" s="31"/>
      <c r="F70" s="32"/>
      <c r="G70" s="32"/>
      <c r="H70" s="32"/>
      <c r="I70" s="17"/>
    </row>
    <row r="71" spans="1:9" ht="12.95" customHeight="1">
      <c r="A71" s="5"/>
      <c r="B71" s="29" t="s">
        <v>191</v>
      </c>
      <c r="C71" s="30"/>
      <c r="D71" s="30"/>
      <c r="E71" s="30"/>
      <c r="F71" s="34" t="s">
        <v>167</v>
      </c>
      <c r="G71" s="34" t="s">
        <v>167</v>
      </c>
      <c r="H71" s="34"/>
      <c r="I71" s="28"/>
    </row>
    <row r="72" spans="1:9" ht="12.95" customHeight="1">
      <c r="A72" s="5"/>
      <c r="B72" s="14"/>
      <c r="C72" s="31"/>
      <c r="D72" s="31"/>
      <c r="E72" s="31"/>
      <c r="F72" s="32"/>
      <c r="G72" s="32"/>
      <c r="H72" s="32"/>
      <c r="I72" s="17"/>
    </row>
    <row r="73" spans="1:9" ht="12.95" customHeight="1">
      <c r="A73" s="5"/>
      <c r="B73" s="29" t="s">
        <v>168</v>
      </c>
      <c r="C73" s="35"/>
      <c r="D73" s="35"/>
      <c r="E73" s="35"/>
      <c r="F73" s="36" t="s">
        <v>167</v>
      </c>
      <c r="G73" s="36" t="s">
        <v>167</v>
      </c>
      <c r="H73" s="36"/>
      <c r="I73" s="28"/>
    </row>
    <row r="74" spans="1:9" ht="12.95" customHeight="1">
      <c r="A74" s="5"/>
      <c r="B74" s="29" t="s">
        <v>169</v>
      </c>
      <c r="C74" s="2"/>
      <c r="D74" s="2"/>
      <c r="E74" s="2"/>
      <c r="F74" s="27" t="s">
        <v>167</v>
      </c>
      <c r="G74" s="27" t="s">
        <v>167</v>
      </c>
      <c r="H74" s="27"/>
      <c r="I74" s="28"/>
    </row>
    <row r="75" spans="1:9" ht="12.95" customHeight="1">
      <c r="A75" s="5"/>
      <c r="B75" s="14"/>
      <c r="C75" s="31"/>
      <c r="D75" s="31"/>
      <c r="E75" s="31"/>
      <c r="F75" s="32"/>
      <c r="G75" s="32"/>
      <c r="H75" s="32"/>
      <c r="I75" s="17"/>
    </row>
    <row r="76" spans="1:9" ht="12.95" customHeight="1">
      <c r="A76" s="5"/>
      <c r="B76" s="29" t="s">
        <v>416</v>
      </c>
      <c r="C76" s="2"/>
      <c r="D76" s="2"/>
      <c r="E76" s="2"/>
      <c r="F76" s="27" t="s">
        <v>167</v>
      </c>
      <c r="G76" s="27" t="s">
        <v>167</v>
      </c>
      <c r="H76" s="27"/>
      <c r="I76" s="28"/>
    </row>
    <row r="77" spans="1:9" ht="12.95" customHeight="1">
      <c r="A77" s="5"/>
      <c r="B77" s="14"/>
      <c r="C77" s="31"/>
      <c r="D77" s="31"/>
      <c r="E77" s="31"/>
      <c r="F77" s="32"/>
      <c r="G77" s="32"/>
      <c r="H77" s="32"/>
      <c r="I77" s="17"/>
    </row>
    <row r="78" spans="1:9" ht="12.95" customHeight="1">
      <c r="A78" s="5"/>
      <c r="B78" s="29" t="s">
        <v>417</v>
      </c>
      <c r="C78" s="2"/>
      <c r="D78" s="2"/>
      <c r="E78" s="2"/>
      <c r="F78" s="27" t="s">
        <v>167</v>
      </c>
      <c r="G78" s="27" t="s">
        <v>167</v>
      </c>
      <c r="H78" s="27"/>
      <c r="I78" s="28"/>
    </row>
    <row r="79" spans="1:9" ht="12.95" customHeight="1">
      <c r="A79" s="5"/>
      <c r="B79" s="14"/>
      <c r="C79" s="31"/>
      <c r="D79" s="31"/>
      <c r="E79" s="31"/>
      <c r="F79" s="32"/>
      <c r="G79" s="32"/>
      <c r="H79" s="32"/>
      <c r="I79" s="17"/>
    </row>
    <row r="80" spans="1:9" ht="12.95" customHeight="1">
      <c r="A80" s="5"/>
      <c r="B80" s="29" t="s">
        <v>418</v>
      </c>
      <c r="C80" s="2"/>
      <c r="D80" s="2"/>
      <c r="E80" s="2"/>
      <c r="F80" s="27" t="s">
        <v>167</v>
      </c>
      <c r="G80" s="27" t="s">
        <v>167</v>
      </c>
      <c r="H80" s="27"/>
      <c r="I80" s="28"/>
    </row>
    <row r="81" spans="1:9" ht="12.95" customHeight="1">
      <c r="A81" s="5"/>
      <c r="B81" s="14"/>
      <c r="C81" s="31"/>
      <c r="D81" s="31"/>
      <c r="E81" s="31"/>
      <c r="F81" s="32"/>
      <c r="G81" s="32"/>
      <c r="H81" s="32"/>
      <c r="I81" s="17"/>
    </row>
    <row r="82" spans="1:9" ht="12.95" customHeight="1">
      <c r="A82" s="5"/>
      <c r="B82" s="29" t="s">
        <v>419</v>
      </c>
      <c r="C82" s="2"/>
      <c r="D82" s="2"/>
      <c r="E82" s="2"/>
      <c r="F82" s="27" t="s">
        <v>167</v>
      </c>
      <c r="G82" s="27" t="s">
        <v>167</v>
      </c>
      <c r="H82" s="27"/>
      <c r="I82" s="28"/>
    </row>
    <row r="83" spans="1:9" ht="12.95" customHeight="1">
      <c r="A83" s="5"/>
      <c r="B83" s="14"/>
      <c r="C83" s="31"/>
      <c r="D83" s="31"/>
      <c r="E83" s="31"/>
      <c r="F83" s="32"/>
      <c r="G83" s="32"/>
      <c r="H83" s="32"/>
      <c r="I83" s="17"/>
    </row>
    <row r="84" spans="1:9" ht="12.95" customHeight="1">
      <c r="A84" s="5"/>
      <c r="B84" s="29" t="s">
        <v>168</v>
      </c>
      <c r="C84" s="30"/>
      <c r="D84" s="30"/>
      <c r="E84" s="30"/>
      <c r="F84" s="34" t="s">
        <v>167</v>
      </c>
      <c r="G84" s="34" t="s">
        <v>167</v>
      </c>
      <c r="H84" s="34"/>
      <c r="I84" s="28"/>
    </row>
    <row r="85" spans="1:9" ht="12.95" customHeight="1">
      <c r="A85" s="5"/>
      <c r="B85" s="29" t="s">
        <v>175</v>
      </c>
      <c r="C85" s="2"/>
      <c r="D85" s="2"/>
      <c r="E85" s="2"/>
      <c r="F85" s="27" t="s">
        <v>167</v>
      </c>
      <c r="G85" s="27" t="s">
        <v>167</v>
      </c>
      <c r="H85" s="27"/>
      <c r="I85" s="28"/>
    </row>
    <row r="86" spans="1:9" ht="12.95" customHeight="1">
      <c r="A86" s="5"/>
      <c r="B86" s="14"/>
      <c r="C86" s="31"/>
      <c r="D86" s="31"/>
      <c r="E86" s="31"/>
      <c r="F86" s="32"/>
      <c r="G86" s="32"/>
      <c r="H86" s="32"/>
      <c r="I86" s="17"/>
    </row>
    <row r="87" spans="1:9" ht="12.95" customHeight="1">
      <c r="A87" s="5"/>
      <c r="B87" s="29" t="s">
        <v>168</v>
      </c>
      <c r="C87" s="30"/>
      <c r="D87" s="30"/>
      <c r="E87" s="30"/>
      <c r="F87" s="34" t="s">
        <v>167</v>
      </c>
      <c r="G87" s="34" t="s">
        <v>167</v>
      </c>
      <c r="H87" s="34"/>
      <c r="I87" s="28"/>
    </row>
    <row r="88" spans="1:9" ht="12.95" customHeight="1">
      <c r="A88" s="5"/>
      <c r="B88" s="29" t="s">
        <v>192</v>
      </c>
      <c r="C88" s="37"/>
      <c r="D88" s="2"/>
      <c r="E88" s="30"/>
      <c r="F88" s="38">
        <v>157.36000000000001</v>
      </c>
      <c r="G88" s="26">
        <v>4.1999999999999997E-3</v>
      </c>
      <c r="H88" s="27"/>
      <c r="I88" s="28"/>
    </row>
    <row r="89" spans="1:9" ht="12.95" customHeight="1" thickBot="1">
      <c r="A89" s="5"/>
      <c r="B89" s="39" t="s">
        <v>193</v>
      </c>
      <c r="C89" s="40"/>
      <c r="D89" s="40"/>
      <c r="E89" s="40"/>
      <c r="F89" s="41">
        <v>38645.919999999998</v>
      </c>
      <c r="G89" s="42">
        <v>1</v>
      </c>
      <c r="H89" s="43"/>
      <c r="I89" s="44"/>
    </row>
    <row r="90" spans="1:9" ht="12.95" customHeight="1">
      <c r="A90" s="5"/>
      <c r="B90" s="344"/>
      <c r="C90" s="344"/>
      <c r="D90" s="344"/>
      <c r="E90" s="344"/>
      <c r="F90" s="344"/>
      <c r="G90" s="344"/>
      <c r="H90" s="344"/>
      <c r="I90" s="344"/>
    </row>
    <row r="91" spans="1:9" ht="12.95" customHeight="1">
      <c r="A91" s="5"/>
      <c r="B91" s="4"/>
      <c r="C91" s="345"/>
      <c r="D91" s="345"/>
      <c r="E91" s="345"/>
      <c r="F91" s="5"/>
      <c r="G91" s="5"/>
      <c r="H91" s="5"/>
      <c r="I91" s="5"/>
    </row>
    <row r="92" spans="1:9" ht="12.95" customHeight="1">
      <c r="A92" s="5"/>
      <c r="B92" s="4"/>
      <c r="C92" s="345"/>
      <c r="D92" s="345"/>
      <c r="E92" s="345"/>
      <c r="F92" s="5"/>
      <c r="G92" s="5"/>
      <c r="H92" s="5"/>
      <c r="I92" s="5"/>
    </row>
    <row r="93" spans="1:9" ht="12.95" customHeight="1">
      <c r="A93" s="5"/>
      <c r="B93" s="346"/>
      <c r="C93" s="346"/>
      <c r="D93" s="346"/>
      <c r="E93" s="346"/>
      <c r="F93" s="346"/>
      <c r="G93" s="346"/>
      <c r="H93" s="346"/>
      <c r="I93" s="346"/>
    </row>
    <row r="94" spans="1:9" ht="12.95" customHeight="1">
      <c r="A94" s="5"/>
      <c r="B94" s="346" t="s">
        <v>199</v>
      </c>
      <c r="C94" s="346"/>
      <c r="D94" s="346"/>
      <c r="E94" s="346"/>
      <c r="F94" s="346"/>
      <c r="G94" s="346"/>
      <c r="H94" s="346"/>
      <c r="I94" s="346"/>
    </row>
    <row r="95" spans="1:9" ht="12.95" customHeight="1">
      <c r="A95" s="5"/>
      <c r="B95" s="344" t="s">
        <v>200</v>
      </c>
      <c r="C95" s="344"/>
      <c r="D95" s="344"/>
      <c r="E95" s="344"/>
      <c r="F95" s="344"/>
      <c r="G95" s="344"/>
      <c r="H95" s="344"/>
      <c r="I95" s="344"/>
    </row>
    <row r="96" spans="1:9" ht="12.95" customHeight="1">
      <c r="A96" s="5"/>
      <c r="B96" s="344" t="s">
        <v>201</v>
      </c>
      <c r="C96" s="344"/>
      <c r="D96" s="344"/>
      <c r="E96" s="344"/>
      <c r="F96" s="344"/>
      <c r="G96" s="344"/>
      <c r="H96" s="344"/>
      <c r="I96" s="344"/>
    </row>
    <row r="97" spans="1:9" ht="12.95" customHeight="1">
      <c r="A97" s="5"/>
      <c r="B97" s="344" t="s">
        <v>202</v>
      </c>
      <c r="C97" s="344"/>
      <c r="D97" s="344"/>
      <c r="E97" s="344"/>
      <c r="F97" s="344"/>
      <c r="G97" s="344"/>
      <c r="H97" s="344"/>
      <c r="I97" s="344"/>
    </row>
    <row r="98" spans="1:9" ht="12.95" customHeight="1">
      <c r="A98" s="5"/>
      <c r="B98" s="344" t="s">
        <v>203</v>
      </c>
      <c r="C98" s="344"/>
      <c r="D98" s="344"/>
      <c r="E98" s="344"/>
      <c r="F98" s="344"/>
      <c r="G98" s="344"/>
      <c r="H98" s="344"/>
      <c r="I98" s="344"/>
    </row>
    <row r="99" spans="1:9" ht="12.95" customHeight="1">
      <c r="A99" s="5"/>
      <c r="B99" s="344" t="s">
        <v>204</v>
      </c>
      <c r="C99" s="344"/>
      <c r="D99" s="344"/>
      <c r="E99" s="344"/>
      <c r="F99" s="344"/>
      <c r="G99" s="344"/>
      <c r="H99" s="344"/>
      <c r="I99" s="344"/>
    </row>
    <row r="100" spans="1:9" ht="12.95" customHeight="1">
      <c r="A100" s="5"/>
      <c r="B100" s="344" t="s">
        <v>205</v>
      </c>
      <c r="C100" s="344"/>
      <c r="D100" s="344"/>
      <c r="E100" s="344"/>
      <c r="F100" s="344"/>
      <c r="G100" s="344"/>
      <c r="H100" s="344"/>
      <c r="I100" s="344"/>
    </row>
    <row r="101" spans="1:9" ht="15.75" thickBot="1"/>
    <row r="102" spans="1:9">
      <c r="B102" s="51" t="s">
        <v>206</v>
      </c>
      <c r="C102" s="52"/>
      <c r="D102" s="52"/>
      <c r="E102" s="52"/>
      <c r="F102" s="53"/>
      <c r="G102" s="54"/>
      <c r="H102" s="54"/>
      <c r="I102" s="55"/>
    </row>
    <row r="103" spans="1:9" ht="15.75" thickBot="1">
      <c r="B103" s="56" t="s">
        <v>207</v>
      </c>
      <c r="C103" s="57"/>
      <c r="D103" s="57"/>
      <c r="E103" s="58"/>
      <c r="F103" s="58"/>
      <c r="G103" s="57"/>
      <c r="H103" s="57"/>
      <c r="I103" s="59"/>
    </row>
    <row r="104" spans="1:9" ht="24">
      <c r="B104" s="342" t="s">
        <v>208</v>
      </c>
      <c r="C104" s="342" t="s">
        <v>209</v>
      </c>
      <c r="D104" s="60" t="s">
        <v>210</v>
      </c>
      <c r="E104" s="60" t="s">
        <v>210</v>
      </c>
      <c r="F104" s="60" t="s">
        <v>211</v>
      </c>
      <c r="G104" s="57"/>
      <c r="H104" s="57"/>
      <c r="I104" s="59"/>
    </row>
    <row r="105" spans="1:9" ht="15.75" thickBot="1">
      <c r="B105" s="343"/>
      <c r="C105" s="343"/>
      <c r="D105" s="61" t="s">
        <v>212</v>
      </c>
      <c r="E105" s="61" t="s">
        <v>213</v>
      </c>
      <c r="F105" s="61" t="s">
        <v>212</v>
      </c>
      <c r="G105" s="57"/>
      <c r="H105" s="57"/>
      <c r="I105" s="59"/>
    </row>
    <row r="106" spans="1:9" ht="15.75" thickBot="1">
      <c r="B106" s="62" t="s">
        <v>167</v>
      </c>
      <c r="C106" s="62" t="s">
        <v>167</v>
      </c>
      <c r="D106" s="62" t="s">
        <v>167</v>
      </c>
      <c r="E106" s="62" t="s">
        <v>167</v>
      </c>
      <c r="F106" s="62" t="s">
        <v>167</v>
      </c>
      <c r="G106" s="57"/>
      <c r="H106" s="57"/>
      <c r="I106" s="59"/>
    </row>
    <row r="107" spans="1:9">
      <c r="B107" s="56"/>
      <c r="C107" s="57"/>
      <c r="D107" s="58"/>
      <c r="E107" s="58"/>
      <c r="F107" s="57"/>
      <c r="G107" s="57"/>
      <c r="H107" s="57"/>
      <c r="I107" s="59"/>
    </row>
    <row r="108" spans="1:9" ht="15.75" thickBot="1">
      <c r="B108" s="56" t="s">
        <v>214</v>
      </c>
      <c r="C108" s="57"/>
      <c r="D108" s="58"/>
      <c r="E108" s="58"/>
      <c r="F108" s="57"/>
      <c r="G108" s="57"/>
      <c r="H108" s="57"/>
      <c r="I108" s="59"/>
    </row>
    <row r="109" spans="1:9">
      <c r="B109" s="63" t="s">
        <v>215</v>
      </c>
      <c r="C109" s="64"/>
      <c r="D109" s="65">
        <v>15.006500000000001</v>
      </c>
      <c r="E109" s="66"/>
      <c r="F109" s="57"/>
      <c r="G109" s="57"/>
      <c r="H109" s="57"/>
      <c r="I109" s="59"/>
    </row>
    <row r="110" spans="1:9">
      <c r="B110" s="67" t="s">
        <v>216</v>
      </c>
      <c r="C110" s="68"/>
      <c r="D110" s="69">
        <v>15.984299999999999</v>
      </c>
      <c r="E110" s="66"/>
      <c r="F110" s="57"/>
      <c r="G110" s="57"/>
      <c r="H110" s="57"/>
      <c r="I110" s="59"/>
    </row>
    <row r="111" spans="1:9">
      <c r="B111" s="67" t="s">
        <v>217</v>
      </c>
      <c r="C111" s="68"/>
      <c r="D111" s="69">
        <v>16.508400000000002</v>
      </c>
      <c r="E111" s="66"/>
      <c r="F111" s="57"/>
      <c r="G111" s="57"/>
      <c r="H111" s="57"/>
      <c r="I111" s="59"/>
    </row>
    <row r="112" spans="1:9" ht="15.75" thickBot="1">
      <c r="B112" s="70" t="s">
        <v>218</v>
      </c>
      <c r="C112" s="71"/>
      <c r="D112" s="72">
        <v>17.494</v>
      </c>
      <c r="E112" s="66"/>
      <c r="F112" s="57"/>
      <c r="G112" s="57"/>
      <c r="H112" s="57"/>
      <c r="I112" s="59"/>
    </row>
    <row r="113" spans="2:9">
      <c r="B113" s="73"/>
      <c r="C113" s="74"/>
      <c r="D113" s="75"/>
      <c r="E113" s="66"/>
      <c r="F113" s="57"/>
      <c r="G113" s="57"/>
      <c r="H113" s="57"/>
      <c r="I113" s="59"/>
    </row>
    <row r="114" spans="2:9" ht="15.75" thickBot="1">
      <c r="B114" s="56" t="s">
        <v>219</v>
      </c>
      <c r="C114" s="57"/>
      <c r="D114" s="66"/>
      <c r="E114" s="66"/>
      <c r="F114" s="57"/>
      <c r="G114" s="57"/>
      <c r="H114" s="57"/>
      <c r="I114" s="59"/>
    </row>
    <row r="115" spans="2:9">
      <c r="B115" s="63" t="s">
        <v>215</v>
      </c>
      <c r="C115" s="64"/>
      <c r="D115" s="65">
        <v>15.1845</v>
      </c>
      <c r="E115" s="66"/>
      <c r="F115" s="57"/>
      <c r="G115" s="57"/>
      <c r="H115" s="57"/>
      <c r="I115" s="59"/>
    </row>
    <row r="116" spans="2:9">
      <c r="B116" s="67" t="s">
        <v>216</v>
      </c>
      <c r="C116" s="68"/>
      <c r="D116" s="69">
        <v>16.1738</v>
      </c>
      <c r="E116" s="66"/>
      <c r="F116" s="57"/>
      <c r="G116" s="57"/>
      <c r="H116" s="57"/>
      <c r="I116" s="59"/>
    </row>
    <row r="117" spans="2:9">
      <c r="B117" s="67" t="s">
        <v>217</v>
      </c>
      <c r="C117" s="68"/>
      <c r="D117" s="69">
        <v>16.728300000000001</v>
      </c>
      <c r="E117" s="66"/>
      <c r="F117" s="57"/>
      <c r="G117" s="57"/>
      <c r="H117" s="57"/>
      <c r="I117" s="59"/>
    </row>
    <row r="118" spans="2:9" ht="15.75" thickBot="1">
      <c r="B118" s="70" t="s">
        <v>218</v>
      </c>
      <c r="C118" s="71"/>
      <c r="D118" s="72">
        <v>17.727</v>
      </c>
      <c r="E118" s="66"/>
      <c r="F118" s="57"/>
      <c r="G118" s="57"/>
      <c r="H118" s="57"/>
      <c r="I118" s="59"/>
    </row>
    <row r="119" spans="2:9">
      <c r="B119" s="76"/>
      <c r="C119" s="77"/>
      <c r="D119" s="78"/>
      <c r="E119" s="78"/>
      <c r="F119" s="66"/>
      <c r="G119" s="57"/>
      <c r="H119" s="57"/>
      <c r="I119" s="79"/>
    </row>
    <row r="120" spans="2:9">
      <c r="B120" s="56" t="s">
        <v>220</v>
      </c>
      <c r="C120" s="57"/>
      <c r="D120" s="78"/>
      <c r="E120" s="78"/>
      <c r="F120" s="58" t="s">
        <v>222</v>
      </c>
      <c r="G120" s="57"/>
      <c r="H120" s="57"/>
      <c r="I120" s="79"/>
    </row>
    <row r="121" spans="2:9">
      <c r="B121" s="56" t="s">
        <v>221</v>
      </c>
      <c r="C121" s="57"/>
      <c r="D121" s="78"/>
      <c r="E121" s="78"/>
      <c r="F121" s="58" t="s">
        <v>222</v>
      </c>
      <c r="G121" s="57"/>
      <c r="H121" s="57"/>
      <c r="I121" s="79"/>
    </row>
    <row r="122" spans="2:9">
      <c r="B122" s="56" t="s">
        <v>223</v>
      </c>
      <c r="C122" s="57"/>
      <c r="D122" s="78"/>
      <c r="E122" s="78"/>
      <c r="F122" s="81" t="s">
        <v>1288</v>
      </c>
      <c r="G122" s="57"/>
      <c r="H122" s="57"/>
      <c r="I122" s="79"/>
    </row>
    <row r="123" spans="2:9">
      <c r="B123" s="56" t="s">
        <v>686</v>
      </c>
      <c r="C123" s="57"/>
      <c r="D123" s="78"/>
      <c r="E123" s="78"/>
      <c r="F123" s="58"/>
      <c r="G123" s="82"/>
      <c r="H123" s="57"/>
      <c r="I123" s="79"/>
    </row>
    <row r="124" spans="2:9" ht="24.75">
      <c r="B124" s="83" t="s">
        <v>225</v>
      </c>
      <c r="C124" s="84" t="s">
        <v>226</v>
      </c>
      <c r="D124" s="84" t="s">
        <v>227</v>
      </c>
      <c r="E124" s="78"/>
      <c r="F124" s="58"/>
      <c r="G124" s="82"/>
      <c r="H124" s="57"/>
      <c r="I124" s="79"/>
    </row>
    <row r="125" spans="2:9">
      <c r="B125" s="85" t="s">
        <v>228</v>
      </c>
      <c r="C125" s="86">
        <v>0</v>
      </c>
      <c r="D125" s="86">
        <v>0</v>
      </c>
      <c r="E125" s="78"/>
      <c r="F125" s="58"/>
      <c r="G125" s="82"/>
      <c r="H125" s="57"/>
      <c r="I125" s="79"/>
    </row>
    <row r="126" spans="2:9">
      <c r="B126" s="87" t="s">
        <v>229</v>
      </c>
      <c r="C126" s="86">
        <v>0</v>
      </c>
      <c r="D126" s="86">
        <v>0</v>
      </c>
      <c r="E126" s="78"/>
      <c r="F126" s="58"/>
      <c r="G126" s="82"/>
      <c r="H126" s="57"/>
      <c r="I126" s="79"/>
    </row>
    <row r="127" spans="2:9">
      <c r="B127" s="56"/>
      <c r="C127" s="57"/>
      <c r="D127" s="78"/>
      <c r="E127" s="78"/>
      <c r="F127" s="58"/>
      <c r="G127" s="82"/>
      <c r="H127" s="57"/>
      <c r="I127" s="79"/>
    </row>
    <row r="128" spans="2:9">
      <c r="B128" s="56" t="s">
        <v>424</v>
      </c>
      <c r="C128" s="57"/>
      <c r="D128" s="78"/>
      <c r="E128" s="78"/>
      <c r="F128" s="58" t="s">
        <v>222</v>
      </c>
      <c r="G128" s="82"/>
      <c r="H128" s="57"/>
      <c r="I128" s="79"/>
    </row>
    <row r="129" spans="2:9" ht="15" customHeight="1">
      <c r="B129" s="56" t="s">
        <v>231</v>
      </c>
      <c r="C129" s="57"/>
      <c r="D129" s="78"/>
      <c r="E129" s="78"/>
      <c r="F129" s="58" t="s">
        <v>222</v>
      </c>
      <c r="G129" s="88"/>
      <c r="H129" s="89"/>
      <c r="I129" s="79"/>
    </row>
    <row r="130" spans="2:9" ht="29.25" customHeight="1">
      <c r="B130" s="56" t="s">
        <v>232</v>
      </c>
      <c r="C130" s="57"/>
      <c r="D130" s="78"/>
      <c r="E130" s="78"/>
      <c r="F130" s="58" t="s">
        <v>222</v>
      </c>
      <c r="G130" s="57"/>
      <c r="H130" s="57"/>
      <c r="I130" s="79"/>
    </row>
    <row r="131" spans="2:9" ht="16.149999999999999" customHeight="1">
      <c r="B131" s="56"/>
      <c r="C131" s="57"/>
      <c r="D131" s="78"/>
      <c r="E131" s="78"/>
      <c r="F131" s="58"/>
      <c r="G131" s="57"/>
      <c r="H131" s="57"/>
      <c r="I131" s="79"/>
    </row>
    <row r="132" spans="2:9" ht="15" customHeight="1">
      <c r="B132" s="349" t="s">
        <v>1326</v>
      </c>
      <c r="C132" s="350"/>
      <c r="D132" s="350"/>
      <c r="E132" s="78"/>
      <c r="F132" s="57"/>
      <c r="G132" s="57"/>
      <c r="H132" s="57"/>
      <c r="I132" s="79"/>
    </row>
    <row r="133" spans="2:9" ht="21" customHeight="1">
      <c r="B133" s="349"/>
      <c r="C133" s="350"/>
      <c r="D133" s="350"/>
      <c r="F133" s="58" t="s">
        <v>222</v>
      </c>
      <c r="I133" s="90"/>
    </row>
    <row r="134" spans="2:9">
      <c r="B134" s="111"/>
      <c r="I134" s="90"/>
    </row>
    <row r="135" spans="2:9">
      <c r="B135" s="111" t="s">
        <v>248</v>
      </c>
      <c r="I135" s="90"/>
    </row>
    <row r="136" spans="2:9" ht="15.75" thickBot="1">
      <c r="B136" s="112"/>
      <c r="C136" s="113"/>
      <c r="D136" s="113"/>
      <c r="E136" s="113"/>
      <c r="F136" s="113"/>
      <c r="G136" s="113"/>
      <c r="H136" s="113"/>
      <c r="I136" s="114"/>
    </row>
    <row r="139" spans="2:9" ht="90">
      <c r="B139" s="216" t="s">
        <v>1337</v>
      </c>
    </row>
    <row r="150" spans="2:2">
      <c r="B150" s="217" t="s">
        <v>1328</v>
      </c>
    </row>
    <row r="151" spans="2:2" ht="15.75">
      <c r="B151" s="218" t="s">
        <v>1338</v>
      </c>
    </row>
    <row r="152" spans="2:2" ht="15.75">
      <c r="B152" s="209" t="s">
        <v>1330</v>
      </c>
    </row>
  </sheetData>
  <mergeCells count="14">
    <mergeCell ref="B132:D133"/>
    <mergeCell ref="B96:I96"/>
    <mergeCell ref="B97:I97"/>
    <mergeCell ref="B98:I98"/>
    <mergeCell ref="B99:I99"/>
    <mergeCell ref="B100:I100"/>
    <mergeCell ref="B104:B105"/>
    <mergeCell ref="C104:C105"/>
    <mergeCell ref="B95:I95"/>
    <mergeCell ref="B90:I90"/>
    <mergeCell ref="C91:E91"/>
    <mergeCell ref="C92:E92"/>
    <mergeCell ref="B93:I93"/>
    <mergeCell ref="B94:I94"/>
  </mergeCells>
  <hyperlinks>
    <hyperlink ref="A1" location="ITIBFS" display="ITIBFS" xr:uid="{92DD839C-DD46-4966-A6E1-2ACD2D6960FD}"/>
    <hyperlink ref="B3" location="ITIBankingandFinancialServicesFund" display="ITI Banking and Financial Services Fund" xr:uid="{89572905-0ED7-48AB-8248-B14140535338}"/>
  </hyperlinks>
  <pageMargins left="0" right="0" top="0" bottom="0" header="0" footer="0"/>
  <pageSetup orientation="landscape"/>
  <headerFooter>
    <oddFooter xml:space="preserve">&amp;C_x000D_&amp;1#&amp;"Aptos"&amp;10&amp;K000000  For internal use only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A1C03-9C7C-4EE3-9B07-BE4650ACB82D}">
  <sheetPr codeName="Sheet7">
    <outlinePr summaryBelow="0"/>
  </sheetPr>
  <dimension ref="A1:I157"/>
  <sheetViews>
    <sheetView workbookViewId="0"/>
  </sheetViews>
  <sheetFormatPr defaultRowHeight="15"/>
  <cols>
    <col min="1" max="1" width="10.710937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10.710937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10.710937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10.710937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10.710937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10.710937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10.710937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10.710937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10.710937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10.710937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10.710937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10.710937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10.710937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10.710937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10.710937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10.710937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10.710937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10.710937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10.710937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10.710937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10.710937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10.710937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10.710937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10.710937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10.710937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10.710937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10.710937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10.710937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10.710937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10.710937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10.710937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10.710937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10.710937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10.710937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10.710937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10.710937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10.710937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10.710937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10.710937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10.710937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10.710937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10.710937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10.710937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10.710937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10.710937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10.710937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10.710937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10.710937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10.710937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10.710937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10.710937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10.710937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10.710937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10.710937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10.710937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10.710937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10.710937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10.710937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10.710937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10.710937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10.710937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10.710937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10.710937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10.710937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13</v>
      </c>
      <c r="B1" s="4"/>
      <c r="C1" s="5"/>
      <c r="D1" s="5"/>
      <c r="E1" s="5"/>
      <c r="F1" s="5"/>
      <c r="G1" s="5"/>
      <c r="H1" s="5"/>
      <c r="I1" s="5"/>
    </row>
    <row r="2" spans="1:9" ht="26.1" customHeight="1">
      <c r="A2" s="5"/>
      <c r="B2" s="6" t="s">
        <v>40</v>
      </c>
      <c r="C2" s="5"/>
      <c r="D2" s="5"/>
      <c r="E2" s="5"/>
      <c r="F2" s="5"/>
      <c r="G2" s="5"/>
      <c r="H2" s="5"/>
      <c r="I2" s="5"/>
    </row>
    <row r="3" spans="1:9" ht="12.95" customHeight="1">
      <c r="A3" s="5"/>
      <c r="B3" s="4" t="s">
        <v>14</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687</v>
      </c>
      <c r="E6" s="12" t="s">
        <v>46</v>
      </c>
      <c r="F6" s="12" t="s">
        <v>47</v>
      </c>
      <c r="G6" s="12" t="s">
        <v>48</v>
      </c>
      <c r="H6" s="12" t="s">
        <v>49</v>
      </c>
      <c r="I6" s="13" t="s">
        <v>50</v>
      </c>
    </row>
    <row r="7" spans="1:9" ht="12.95" customHeight="1">
      <c r="A7" s="5"/>
      <c r="B7" s="33" t="s">
        <v>51</v>
      </c>
      <c r="C7" s="2"/>
      <c r="D7" s="2"/>
      <c r="E7" s="2"/>
      <c r="F7" s="27" t="s">
        <v>167</v>
      </c>
      <c r="G7" s="27" t="s">
        <v>167</v>
      </c>
      <c r="H7" s="27"/>
      <c r="I7" s="28"/>
    </row>
    <row r="8" spans="1:9" ht="12.95" customHeight="1">
      <c r="A8" s="5"/>
      <c r="B8" s="14"/>
      <c r="C8" s="31"/>
      <c r="D8" s="31"/>
      <c r="E8" s="31"/>
      <c r="F8" s="32"/>
      <c r="G8" s="32"/>
      <c r="H8" s="32"/>
      <c r="I8" s="17"/>
    </row>
    <row r="9" spans="1:9" ht="12.95" customHeight="1">
      <c r="A9" s="5"/>
      <c r="B9" s="29" t="s">
        <v>688</v>
      </c>
      <c r="C9" s="2"/>
      <c r="D9" s="2"/>
      <c r="E9" s="2"/>
      <c r="F9" s="27" t="s">
        <v>167</v>
      </c>
      <c r="G9" s="27" t="s">
        <v>167</v>
      </c>
      <c r="H9" s="27"/>
      <c r="I9" s="28"/>
    </row>
    <row r="10" spans="1:9" ht="12.95" customHeight="1">
      <c r="A10" s="5"/>
      <c r="B10" s="14"/>
      <c r="C10" s="31"/>
      <c r="D10" s="31"/>
      <c r="E10" s="31"/>
      <c r="F10" s="32"/>
      <c r="G10" s="32"/>
      <c r="H10" s="32"/>
      <c r="I10" s="17"/>
    </row>
    <row r="11" spans="1:9" ht="12.95" customHeight="1">
      <c r="A11" s="5"/>
      <c r="B11" s="29" t="s">
        <v>689</v>
      </c>
      <c r="C11" s="30"/>
      <c r="D11" s="30"/>
      <c r="E11" s="30"/>
      <c r="F11" s="34" t="s">
        <v>167</v>
      </c>
      <c r="G11" s="34" t="s">
        <v>167</v>
      </c>
      <c r="H11" s="34"/>
      <c r="I11" s="28"/>
    </row>
    <row r="12" spans="1:9" ht="12.95" customHeight="1">
      <c r="A12" s="5"/>
      <c r="B12" s="14"/>
      <c r="C12" s="31"/>
      <c r="D12" s="31"/>
      <c r="E12" s="31"/>
      <c r="F12" s="32"/>
      <c r="G12" s="32"/>
      <c r="H12" s="32"/>
      <c r="I12" s="17"/>
    </row>
    <row r="13" spans="1:9" ht="12.95" customHeight="1">
      <c r="A13" s="5"/>
      <c r="B13" s="29" t="s">
        <v>690</v>
      </c>
      <c r="C13" s="35"/>
      <c r="D13" s="35"/>
      <c r="E13" s="35"/>
      <c r="F13" s="36" t="s">
        <v>167</v>
      </c>
      <c r="G13" s="36" t="s">
        <v>167</v>
      </c>
      <c r="H13" s="36"/>
      <c r="I13" s="28"/>
    </row>
    <row r="14" spans="1:9" ht="12.95" customHeight="1">
      <c r="A14" s="5"/>
      <c r="B14" s="14"/>
      <c r="C14" s="31"/>
      <c r="D14" s="31"/>
      <c r="E14" s="31"/>
      <c r="F14" s="32"/>
      <c r="G14" s="32"/>
      <c r="H14" s="32"/>
      <c r="I14" s="17"/>
    </row>
    <row r="15" spans="1:9" ht="12.95" customHeight="1">
      <c r="A15" s="5"/>
      <c r="B15" s="29" t="s">
        <v>168</v>
      </c>
      <c r="C15" s="35"/>
      <c r="D15" s="35"/>
      <c r="E15" s="35"/>
      <c r="F15" s="36" t="s">
        <v>167</v>
      </c>
      <c r="G15" s="36" t="s">
        <v>167</v>
      </c>
      <c r="H15" s="36"/>
      <c r="I15" s="28"/>
    </row>
    <row r="16" spans="1:9" ht="12.95" customHeight="1">
      <c r="A16" s="5"/>
      <c r="B16" s="14" t="s">
        <v>181</v>
      </c>
      <c r="C16" s="15"/>
      <c r="D16" s="15"/>
      <c r="E16" s="15"/>
      <c r="F16" s="15"/>
      <c r="G16" s="15"/>
      <c r="H16" s="16"/>
      <c r="I16" s="17"/>
    </row>
    <row r="17" spans="1:9" ht="12.95" customHeight="1">
      <c r="A17" s="5"/>
      <c r="B17" s="14" t="s">
        <v>378</v>
      </c>
      <c r="C17" s="15"/>
      <c r="D17" s="15"/>
      <c r="E17" s="15"/>
      <c r="F17" s="5"/>
      <c r="G17" s="16"/>
      <c r="H17" s="16"/>
      <c r="I17" s="17"/>
    </row>
    <row r="18" spans="1:9" ht="12.95" customHeight="1">
      <c r="A18" s="18" t="s">
        <v>399</v>
      </c>
      <c r="B18" s="19" t="s">
        <v>400</v>
      </c>
      <c r="C18" s="15" t="s">
        <v>401</v>
      </c>
      <c r="D18" s="15" t="s">
        <v>382</v>
      </c>
      <c r="E18" s="20">
        <v>300000</v>
      </c>
      <c r="F18" s="21">
        <v>304.74</v>
      </c>
      <c r="G18" s="22">
        <v>9.11E-2</v>
      </c>
      <c r="H18" s="115">
        <v>7.2232000000000005E-2</v>
      </c>
      <c r="I18" s="24" t="s">
        <v>173</v>
      </c>
    </row>
    <row r="19" spans="1:9" ht="12.95" customHeight="1">
      <c r="A19" s="18" t="s">
        <v>402</v>
      </c>
      <c r="B19" s="19" t="s">
        <v>403</v>
      </c>
      <c r="C19" s="15" t="s">
        <v>404</v>
      </c>
      <c r="D19" s="15" t="s">
        <v>382</v>
      </c>
      <c r="E19" s="20">
        <v>300000</v>
      </c>
      <c r="F19" s="21">
        <v>300.99</v>
      </c>
      <c r="G19" s="22">
        <v>8.9899999999999994E-2</v>
      </c>
      <c r="H19" s="115">
        <v>7.2800000000000004E-2</v>
      </c>
      <c r="I19" s="24" t="s">
        <v>173</v>
      </c>
    </row>
    <row r="20" spans="1:9" ht="12.95" customHeight="1">
      <c r="A20" s="18" t="s">
        <v>396</v>
      </c>
      <c r="B20" s="19" t="s">
        <v>397</v>
      </c>
      <c r="C20" s="15" t="s">
        <v>398</v>
      </c>
      <c r="D20" s="15" t="s">
        <v>382</v>
      </c>
      <c r="E20" s="20">
        <v>300000</v>
      </c>
      <c r="F20" s="21">
        <v>300.54000000000002</v>
      </c>
      <c r="G20" s="22">
        <v>8.9800000000000005E-2</v>
      </c>
      <c r="H20" s="115">
        <v>7.1499999999999994E-2</v>
      </c>
      <c r="I20" s="24" t="s">
        <v>173</v>
      </c>
    </row>
    <row r="21" spans="1:9" ht="12.95" customHeight="1">
      <c r="A21" s="18" t="s">
        <v>405</v>
      </c>
      <c r="B21" s="19" t="s">
        <v>406</v>
      </c>
      <c r="C21" s="15" t="s">
        <v>407</v>
      </c>
      <c r="D21" s="15" t="s">
        <v>382</v>
      </c>
      <c r="E21" s="20">
        <v>300000</v>
      </c>
      <c r="F21" s="21">
        <v>300.5</v>
      </c>
      <c r="G21" s="22">
        <v>8.9800000000000005E-2</v>
      </c>
      <c r="H21" s="115">
        <v>7.1636000000000005E-2</v>
      </c>
      <c r="I21" s="24" t="s">
        <v>173</v>
      </c>
    </row>
    <row r="22" spans="1:9" ht="12.95" customHeight="1">
      <c r="A22" s="18" t="s">
        <v>390</v>
      </c>
      <c r="B22" s="19" t="s">
        <v>391</v>
      </c>
      <c r="C22" s="15" t="s">
        <v>392</v>
      </c>
      <c r="D22" s="15" t="s">
        <v>382</v>
      </c>
      <c r="E22" s="20">
        <v>250000</v>
      </c>
      <c r="F22" s="21">
        <v>250.79</v>
      </c>
      <c r="G22" s="22">
        <v>7.4899999999999994E-2</v>
      </c>
      <c r="H22" s="115">
        <v>7.3450000000000001E-2</v>
      </c>
      <c r="I22" s="24" t="s">
        <v>173</v>
      </c>
    </row>
    <row r="23" spans="1:9" ht="12.95" customHeight="1">
      <c r="A23" s="18" t="s">
        <v>393</v>
      </c>
      <c r="B23" s="19" t="s">
        <v>394</v>
      </c>
      <c r="C23" s="15" t="s">
        <v>395</v>
      </c>
      <c r="D23" s="15" t="s">
        <v>382</v>
      </c>
      <c r="E23" s="20">
        <v>250000</v>
      </c>
      <c r="F23" s="21">
        <v>249.8</v>
      </c>
      <c r="G23" s="22">
        <v>7.46E-2</v>
      </c>
      <c r="H23" s="115">
        <v>7.1249000000000007E-2</v>
      </c>
      <c r="I23" s="24" t="s">
        <v>173</v>
      </c>
    </row>
    <row r="24" spans="1:9" ht="12.95" customHeight="1">
      <c r="A24" s="18" t="s">
        <v>386</v>
      </c>
      <c r="B24" s="19" t="s">
        <v>387</v>
      </c>
      <c r="C24" s="15" t="s">
        <v>388</v>
      </c>
      <c r="D24" s="15" t="s">
        <v>389</v>
      </c>
      <c r="E24" s="20">
        <v>200000</v>
      </c>
      <c r="F24" s="21">
        <v>200.22</v>
      </c>
      <c r="G24" s="22">
        <v>5.9799999999999999E-2</v>
      </c>
      <c r="H24" s="115">
        <v>7.4149999999999994E-2</v>
      </c>
      <c r="I24" s="24" t="s">
        <v>173</v>
      </c>
    </row>
    <row r="25" spans="1:9" ht="12.95" customHeight="1">
      <c r="A25" s="18" t="s">
        <v>383</v>
      </c>
      <c r="B25" s="19" t="s">
        <v>384</v>
      </c>
      <c r="C25" s="15" t="s">
        <v>385</v>
      </c>
      <c r="D25" s="15" t="s">
        <v>382</v>
      </c>
      <c r="E25" s="20">
        <v>100000</v>
      </c>
      <c r="F25" s="21">
        <v>100.07</v>
      </c>
      <c r="G25" s="22">
        <v>2.9899999999999999E-2</v>
      </c>
      <c r="H25" s="115">
        <v>7.4300000000000005E-2</v>
      </c>
      <c r="I25" s="24"/>
    </row>
    <row r="26" spans="1:9" ht="12.95" customHeight="1">
      <c r="A26" s="18" t="s">
        <v>691</v>
      </c>
      <c r="B26" s="19" t="s">
        <v>692</v>
      </c>
      <c r="C26" s="15" t="s">
        <v>693</v>
      </c>
      <c r="D26" s="15" t="s">
        <v>382</v>
      </c>
      <c r="E26" s="20">
        <v>50000</v>
      </c>
      <c r="F26" s="21">
        <v>50.02</v>
      </c>
      <c r="G26" s="22">
        <v>1.49E-2</v>
      </c>
      <c r="H26" s="115">
        <v>6.4254000000000006E-2</v>
      </c>
      <c r="I26" s="24" t="s">
        <v>173</v>
      </c>
    </row>
    <row r="27" spans="1:9" ht="12.95" customHeight="1">
      <c r="A27" s="5"/>
      <c r="B27" s="14" t="s">
        <v>165</v>
      </c>
      <c r="C27" s="15"/>
      <c r="D27" s="15"/>
      <c r="E27" s="15"/>
      <c r="F27" s="25">
        <v>2057.67</v>
      </c>
      <c r="G27" s="26">
        <v>0.61470000000000002</v>
      </c>
      <c r="H27" s="27"/>
      <c r="I27" s="28"/>
    </row>
    <row r="28" spans="1:9" ht="12.95" customHeight="1">
      <c r="A28" s="5"/>
      <c r="B28" s="14" t="s">
        <v>408</v>
      </c>
      <c r="C28" s="15"/>
      <c r="D28" s="15"/>
      <c r="E28" s="15"/>
      <c r="F28" s="5"/>
      <c r="G28" s="16"/>
      <c r="H28" s="16"/>
      <c r="I28" s="17"/>
    </row>
    <row r="29" spans="1:9" ht="12.95" customHeight="1">
      <c r="A29" s="18" t="s">
        <v>694</v>
      </c>
      <c r="B29" s="19" t="s">
        <v>695</v>
      </c>
      <c r="C29" s="15" t="s">
        <v>696</v>
      </c>
      <c r="D29" s="15" t="s">
        <v>412</v>
      </c>
      <c r="E29" s="20">
        <v>300000</v>
      </c>
      <c r="F29" s="21">
        <v>302.31</v>
      </c>
      <c r="G29" s="22">
        <v>9.0300000000000005E-2</v>
      </c>
      <c r="H29" s="115">
        <v>6.8288000000000001E-2</v>
      </c>
      <c r="I29" s="24"/>
    </row>
    <row r="30" spans="1:9" ht="12.95" customHeight="1">
      <c r="A30" s="18" t="s">
        <v>697</v>
      </c>
      <c r="B30" s="19" t="s">
        <v>698</v>
      </c>
      <c r="C30" s="15" t="s">
        <v>699</v>
      </c>
      <c r="D30" s="15" t="s">
        <v>412</v>
      </c>
      <c r="E30" s="20">
        <v>200000</v>
      </c>
      <c r="F30" s="21">
        <v>199.31</v>
      </c>
      <c r="G30" s="22">
        <v>5.96E-2</v>
      </c>
      <c r="H30" s="115">
        <v>6.4474000000000004E-2</v>
      </c>
      <c r="I30" s="24"/>
    </row>
    <row r="31" spans="1:9" ht="12.95" customHeight="1">
      <c r="A31" s="18" t="s">
        <v>700</v>
      </c>
      <c r="B31" s="19" t="s">
        <v>701</v>
      </c>
      <c r="C31" s="15" t="s">
        <v>702</v>
      </c>
      <c r="D31" s="15" t="s">
        <v>412</v>
      </c>
      <c r="E31" s="20">
        <v>150000</v>
      </c>
      <c r="F31" s="21">
        <v>137.13999999999999</v>
      </c>
      <c r="G31" s="22">
        <v>4.1000000000000002E-2</v>
      </c>
      <c r="H31" s="115">
        <v>7.5875999999999999E-2</v>
      </c>
      <c r="I31" s="24"/>
    </row>
    <row r="32" spans="1:9" ht="12.95" customHeight="1">
      <c r="A32" s="5"/>
      <c r="B32" s="14" t="s">
        <v>165</v>
      </c>
      <c r="C32" s="15"/>
      <c r="D32" s="15"/>
      <c r="E32" s="15"/>
      <c r="F32" s="25">
        <v>638.76</v>
      </c>
      <c r="G32" s="26">
        <v>0.19089999999999999</v>
      </c>
      <c r="H32" s="27"/>
      <c r="I32" s="28"/>
    </row>
    <row r="33" spans="1:9" ht="12.95" customHeight="1">
      <c r="A33" s="5"/>
      <c r="B33" s="29" t="s">
        <v>413</v>
      </c>
      <c r="C33" s="2"/>
      <c r="D33" s="2"/>
      <c r="E33" s="2"/>
      <c r="F33" s="27" t="s">
        <v>167</v>
      </c>
      <c r="G33" s="27" t="s">
        <v>167</v>
      </c>
      <c r="H33" s="27"/>
      <c r="I33" s="116"/>
    </row>
    <row r="34" spans="1:9" ht="12.95" customHeight="1">
      <c r="A34" s="5"/>
      <c r="B34" s="29" t="s">
        <v>165</v>
      </c>
      <c r="C34" s="2"/>
      <c r="D34" s="2"/>
      <c r="E34" s="2"/>
      <c r="F34" s="27" t="s">
        <v>167</v>
      </c>
      <c r="G34" s="27" t="s">
        <v>167</v>
      </c>
      <c r="H34" s="27"/>
      <c r="I34" s="116"/>
    </row>
    <row r="35" spans="1:9" ht="12.95" customHeight="1">
      <c r="A35" s="5"/>
      <c r="B35" s="29" t="s">
        <v>414</v>
      </c>
      <c r="C35" s="2"/>
      <c r="D35" s="2"/>
      <c r="E35" s="2"/>
      <c r="F35" s="27" t="s">
        <v>167</v>
      </c>
      <c r="G35" s="27" t="s">
        <v>167</v>
      </c>
      <c r="H35" s="27"/>
      <c r="I35" s="116"/>
    </row>
    <row r="36" spans="1:9" ht="12.95" customHeight="1">
      <c r="A36" s="5"/>
      <c r="B36" s="29" t="s">
        <v>165</v>
      </c>
      <c r="C36" s="2"/>
      <c r="D36" s="2"/>
      <c r="E36" s="2"/>
      <c r="F36" s="27" t="s">
        <v>167</v>
      </c>
      <c r="G36" s="27" t="s">
        <v>167</v>
      </c>
      <c r="H36" s="27"/>
      <c r="I36" s="116"/>
    </row>
    <row r="37" spans="1:9" ht="12.95" customHeight="1">
      <c r="A37" s="5"/>
      <c r="B37" s="29" t="s">
        <v>415</v>
      </c>
      <c r="C37" s="2"/>
      <c r="D37" s="2"/>
      <c r="E37" s="2"/>
      <c r="F37" s="27" t="s">
        <v>167</v>
      </c>
      <c r="G37" s="27" t="s">
        <v>167</v>
      </c>
      <c r="H37" s="27"/>
      <c r="I37" s="116"/>
    </row>
    <row r="38" spans="1:9" ht="12.95" customHeight="1">
      <c r="A38" s="5"/>
      <c r="B38" s="29" t="s">
        <v>165</v>
      </c>
      <c r="C38" s="2"/>
      <c r="D38" s="2"/>
      <c r="E38" s="2"/>
      <c r="F38" s="27" t="s">
        <v>167</v>
      </c>
      <c r="G38" s="27" t="s">
        <v>167</v>
      </c>
      <c r="H38" s="27"/>
      <c r="I38" s="116"/>
    </row>
    <row r="39" spans="1:9" ht="12.95" customHeight="1">
      <c r="A39" s="5"/>
      <c r="B39" s="29" t="s">
        <v>168</v>
      </c>
      <c r="C39" s="30"/>
      <c r="D39" s="2"/>
      <c r="E39" s="30"/>
      <c r="F39" s="25">
        <v>2696.43</v>
      </c>
      <c r="G39" s="26">
        <v>0.80559999999999998</v>
      </c>
      <c r="H39" s="27"/>
      <c r="I39" s="28"/>
    </row>
    <row r="40" spans="1:9" ht="12.95" customHeight="1">
      <c r="A40" s="5"/>
      <c r="B40" s="14" t="s">
        <v>187</v>
      </c>
      <c r="C40" s="15"/>
      <c r="D40" s="15"/>
      <c r="E40" s="15"/>
      <c r="F40" s="15"/>
      <c r="G40" s="15"/>
      <c r="H40" s="16"/>
      <c r="I40" s="17"/>
    </row>
    <row r="41" spans="1:9" ht="12.95" customHeight="1">
      <c r="A41" s="5"/>
      <c r="B41" s="14" t="s">
        <v>703</v>
      </c>
      <c r="C41" s="15"/>
      <c r="D41" s="15"/>
      <c r="E41" s="15"/>
      <c r="F41" s="5"/>
      <c r="G41" s="16"/>
      <c r="H41" s="16"/>
      <c r="I41" s="17"/>
    </row>
    <row r="42" spans="1:9" ht="12.95" customHeight="1">
      <c r="A42" s="18" t="s">
        <v>704</v>
      </c>
      <c r="B42" s="19" t="s">
        <v>705</v>
      </c>
      <c r="C42" s="15" t="s">
        <v>706</v>
      </c>
      <c r="D42" s="15" t="s">
        <v>707</v>
      </c>
      <c r="E42" s="20">
        <v>300000</v>
      </c>
      <c r="F42" s="21">
        <v>290.38</v>
      </c>
      <c r="G42" s="22">
        <v>8.6800000000000002E-2</v>
      </c>
      <c r="H42" s="115">
        <v>6.9500000000000006E-2</v>
      </c>
      <c r="I42" s="24" t="s">
        <v>173</v>
      </c>
    </row>
    <row r="43" spans="1:9" ht="12.95" customHeight="1">
      <c r="A43" s="18" t="s">
        <v>708</v>
      </c>
      <c r="B43" s="19" t="s">
        <v>709</v>
      </c>
      <c r="C43" s="15" t="s">
        <v>710</v>
      </c>
      <c r="D43" s="15" t="s">
        <v>711</v>
      </c>
      <c r="E43" s="20">
        <v>100000</v>
      </c>
      <c r="F43" s="21">
        <v>96.07</v>
      </c>
      <c r="G43" s="22">
        <v>2.87E-2</v>
      </c>
      <c r="H43" s="115">
        <v>6.9099999999999995E-2</v>
      </c>
      <c r="I43" s="24"/>
    </row>
    <row r="44" spans="1:9" ht="12.95" customHeight="1">
      <c r="A44" s="18" t="s">
        <v>712</v>
      </c>
      <c r="B44" s="19" t="s">
        <v>713</v>
      </c>
      <c r="C44" s="15" t="s">
        <v>714</v>
      </c>
      <c r="D44" s="15" t="s">
        <v>711</v>
      </c>
      <c r="E44" s="20">
        <v>50000</v>
      </c>
      <c r="F44" s="21">
        <v>49.61</v>
      </c>
      <c r="G44" s="22">
        <v>1.4800000000000001E-2</v>
      </c>
      <c r="H44" s="115">
        <v>6.3149999999999998E-2</v>
      </c>
      <c r="I44" s="24" t="s">
        <v>173</v>
      </c>
    </row>
    <row r="45" spans="1:9" ht="12.95" customHeight="1">
      <c r="A45" s="5"/>
      <c r="B45" s="14" t="s">
        <v>165</v>
      </c>
      <c r="C45" s="15"/>
      <c r="D45" s="15"/>
      <c r="E45" s="15"/>
      <c r="F45" s="25">
        <v>436.06</v>
      </c>
      <c r="G45" s="26">
        <v>0.1303</v>
      </c>
      <c r="H45" s="27"/>
      <c r="I45" s="28"/>
    </row>
    <row r="46" spans="1:9" ht="12.95" customHeight="1">
      <c r="A46" s="5"/>
      <c r="B46" s="29" t="s">
        <v>715</v>
      </c>
      <c r="C46" s="2"/>
      <c r="D46" s="2"/>
      <c r="E46" s="2"/>
      <c r="F46" s="27" t="s">
        <v>167</v>
      </c>
      <c r="G46" s="27" t="s">
        <v>167</v>
      </c>
      <c r="H46" s="27"/>
      <c r="I46" s="28"/>
    </row>
    <row r="47" spans="1:9" ht="12.95" customHeight="1">
      <c r="A47" s="5"/>
      <c r="B47" s="14" t="s">
        <v>165</v>
      </c>
      <c r="C47" s="31"/>
      <c r="D47" s="31"/>
      <c r="E47" s="31"/>
      <c r="F47" s="32" t="s">
        <v>167</v>
      </c>
      <c r="G47" s="32" t="s">
        <v>167</v>
      </c>
      <c r="H47" s="32"/>
      <c r="I47" s="17"/>
    </row>
    <row r="48" spans="1:9" ht="12.95" customHeight="1">
      <c r="A48" s="5"/>
      <c r="B48" s="29" t="s">
        <v>716</v>
      </c>
      <c r="C48" s="2"/>
      <c r="D48" s="2"/>
      <c r="E48" s="2"/>
      <c r="F48" s="27" t="s">
        <v>167</v>
      </c>
      <c r="G48" s="27" t="s">
        <v>167</v>
      </c>
      <c r="H48" s="27"/>
      <c r="I48" s="28"/>
    </row>
    <row r="49" spans="1:9" ht="12.95" customHeight="1">
      <c r="A49" s="5"/>
      <c r="B49" s="14" t="s">
        <v>165</v>
      </c>
      <c r="C49" s="31"/>
      <c r="D49" s="31"/>
      <c r="E49" s="31"/>
      <c r="F49" s="32"/>
      <c r="G49" s="32"/>
      <c r="H49" s="32"/>
      <c r="I49" s="17"/>
    </row>
    <row r="50" spans="1:9" ht="12.95" customHeight="1">
      <c r="A50" s="5"/>
      <c r="B50" s="29" t="s">
        <v>717</v>
      </c>
      <c r="C50" s="30"/>
      <c r="D50" s="30"/>
      <c r="E50" s="30"/>
      <c r="F50" s="34" t="s">
        <v>167</v>
      </c>
      <c r="G50" s="34" t="s">
        <v>167</v>
      </c>
      <c r="H50" s="34"/>
      <c r="I50" s="28"/>
    </row>
    <row r="51" spans="1:9" ht="12.95" customHeight="1">
      <c r="A51" s="5"/>
      <c r="B51" s="14" t="s">
        <v>165</v>
      </c>
      <c r="C51" s="31"/>
      <c r="D51" s="31"/>
      <c r="E51" s="31"/>
      <c r="F51" s="32"/>
      <c r="G51" s="32"/>
      <c r="H51" s="32"/>
      <c r="I51" s="17"/>
    </row>
    <row r="52" spans="1:9" ht="12.95" customHeight="1">
      <c r="A52" s="5"/>
      <c r="B52" s="29" t="s">
        <v>168</v>
      </c>
      <c r="C52" s="30"/>
      <c r="D52" s="2"/>
      <c r="E52" s="30"/>
      <c r="F52" s="25">
        <v>436.06</v>
      </c>
      <c r="G52" s="26">
        <v>0.1303</v>
      </c>
      <c r="H52" s="27"/>
      <c r="I52" s="28"/>
    </row>
    <row r="53" spans="1:9" ht="12.95" customHeight="1">
      <c r="A53" s="5"/>
      <c r="B53" s="14" t="s">
        <v>169</v>
      </c>
      <c r="C53" s="15"/>
      <c r="D53" s="15"/>
      <c r="E53" s="15"/>
      <c r="F53" s="15"/>
      <c r="G53" s="15"/>
      <c r="H53" s="16"/>
      <c r="I53" s="17"/>
    </row>
    <row r="54" spans="1:9" ht="12.95" customHeight="1">
      <c r="A54" s="5"/>
      <c r="B54" s="14" t="s">
        <v>718</v>
      </c>
      <c r="C54" s="15"/>
      <c r="D54" s="15"/>
      <c r="E54" s="15"/>
      <c r="F54" s="5"/>
      <c r="G54" s="16"/>
      <c r="H54" s="16"/>
      <c r="I54" s="17"/>
    </row>
    <row r="55" spans="1:9" ht="12.95" customHeight="1">
      <c r="A55" s="18" t="s">
        <v>719</v>
      </c>
      <c r="B55" s="19" t="s">
        <v>720</v>
      </c>
      <c r="C55" s="15" t="s">
        <v>721</v>
      </c>
      <c r="D55" s="15"/>
      <c r="E55" s="20">
        <v>91.456999999999994</v>
      </c>
      <c r="F55" s="21">
        <v>10.9</v>
      </c>
      <c r="G55" s="22">
        <v>3.3E-3</v>
      </c>
      <c r="H55" s="115"/>
      <c r="I55" s="24" t="s">
        <v>173</v>
      </c>
    </row>
    <row r="56" spans="1:9" ht="12.95" customHeight="1">
      <c r="A56" s="5"/>
      <c r="B56" s="14" t="s">
        <v>165</v>
      </c>
      <c r="C56" s="15"/>
      <c r="D56" s="15"/>
      <c r="E56" s="15"/>
      <c r="F56" s="25">
        <v>10.9</v>
      </c>
      <c r="G56" s="26">
        <v>3.3E-3</v>
      </c>
      <c r="H56" s="27"/>
      <c r="I56" s="28"/>
    </row>
    <row r="57" spans="1:9" ht="12.95" customHeight="1">
      <c r="A57" s="5"/>
      <c r="B57" s="29" t="s">
        <v>170</v>
      </c>
      <c r="C57" s="2"/>
      <c r="D57" s="2"/>
      <c r="E57" s="2"/>
      <c r="F57" s="27" t="s">
        <v>167</v>
      </c>
      <c r="G57" s="27" t="s">
        <v>167</v>
      </c>
      <c r="H57" s="27"/>
      <c r="I57" s="28"/>
    </row>
    <row r="58" spans="1:9" ht="12.95" customHeight="1">
      <c r="A58" s="5"/>
      <c r="B58" s="14" t="s">
        <v>165</v>
      </c>
      <c r="C58" s="31"/>
      <c r="D58" s="31"/>
      <c r="E58" s="31"/>
      <c r="F58" s="32"/>
      <c r="G58" s="32"/>
      <c r="H58" s="32"/>
      <c r="I58" s="17"/>
    </row>
    <row r="59" spans="1:9" ht="12.95" customHeight="1">
      <c r="A59" s="5"/>
      <c r="B59" s="29" t="s">
        <v>174</v>
      </c>
      <c r="C59" s="2"/>
      <c r="D59" s="2"/>
      <c r="E59" s="2"/>
      <c r="F59" s="27" t="s">
        <v>167</v>
      </c>
      <c r="G59" s="27" t="s">
        <v>167</v>
      </c>
      <c r="H59" s="27"/>
      <c r="I59" s="28"/>
    </row>
    <row r="60" spans="1:9" ht="12.95" customHeight="1">
      <c r="A60" s="5"/>
      <c r="B60" s="14" t="s">
        <v>165</v>
      </c>
      <c r="C60" s="31"/>
      <c r="D60" s="31"/>
      <c r="E60" s="31"/>
      <c r="F60" s="32"/>
      <c r="G60" s="32"/>
      <c r="H60" s="32"/>
      <c r="I60" s="17"/>
    </row>
    <row r="61" spans="1:9" ht="12.95" customHeight="1">
      <c r="A61" s="5"/>
      <c r="B61" s="29" t="s">
        <v>175</v>
      </c>
      <c r="C61" s="2"/>
      <c r="D61" s="2"/>
      <c r="E61" s="2"/>
      <c r="F61" s="27" t="s">
        <v>167</v>
      </c>
      <c r="G61" s="27" t="s">
        <v>167</v>
      </c>
      <c r="H61" s="27"/>
      <c r="I61" s="28"/>
    </row>
    <row r="62" spans="1:9" ht="12.95" customHeight="1">
      <c r="A62" s="5"/>
      <c r="B62" s="14" t="s">
        <v>165</v>
      </c>
      <c r="C62" s="31"/>
      <c r="D62" s="31"/>
      <c r="E62" s="31"/>
      <c r="F62" s="32"/>
      <c r="G62" s="32"/>
      <c r="H62" s="32"/>
      <c r="I62" s="17"/>
    </row>
    <row r="63" spans="1:9" ht="12.95" customHeight="1">
      <c r="A63" s="5"/>
      <c r="B63" s="29" t="s">
        <v>176</v>
      </c>
      <c r="C63" s="2"/>
      <c r="D63" s="2"/>
      <c r="E63" s="2"/>
      <c r="F63" s="27" t="s">
        <v>167</v>
      </c>
      <c r="G63" s="27" t="s">
        <v>167</v>
      </c>
      <c r="H63" s="27"/>
      <c r="I63" s="28"/>
    </row>
    <row r="64" spans="1:9" ht="12.95" customHeight="1">
      <c r="A64" s="5"/>
      <c r="B64" s="14" t="s">
        <v>165</v>
      </c>
      <c r="C64" s="31"/>
      <c r="D64" s="31"/>
      <c r="E64" s="31"/>
      <c r="F64" s="32"/>
      <c r="G64" s="32"/>
      <c r="H64" s="32"/>
      <c r="I64" s="17"/>
    </row>
    <row r="65" spans="1:9" ht="12.95" customHeight="1">
      <c r="A65" s="5"/>
      <c r="B65" s="29" t="s">
        <v>177</v>
      </c>
      <c r="C65" s="2"/>
      <c r="D65" s="2"/>
      <c r="E65" s="2"/>
      <c r="F65" s="27" t="s">
        <v>167</v>
      </c>
      <c r="G65" s="27" t="s">
        <v>167</v>
      </c>
      <c r="H65" s="27"/>
      <c r="I65" s="28"/>
    </row>
    <row r="66" spans="1:9" ht="12.95" customHeight="1">
      <c r="A66" s="5"/>
      <c r="B66" s="14" t="s">
        <v>165</v>
      </c>
      <c r="C66" s="31"/>
      <c r="D66" s="31"/>
      <c r="E66" s="31"/>
      <c r="F66" s="32"/>
      <c r="G66" s="32"/>
      <c r="H66" s="32"/>
      <c r="I66" s="17"/>
    </row>
    <row r="67" spans="1:9" ht="12.95" customHeight="1">
      <c r="A67" s="5"/>
      <c r="B67" s="29" t="s">
        <v>168</v>
      </c>
      <c r="C67" s="30"/>
      <c r="D67" s="2"/>
      <c r="E67" s="30"/>
      <c r="F67" s="25">
        <v>10.9</v>
      </c>
      <c r="G67" s="26">
        <v>3.3E-3</v>
      </c>
      <c r="H67" s="27"/>
      <c r="I67" s="28"/>
    </row>
    <row r="68" spans="1:9" ht="12.95" customHeight="1">
      <c r="A68" s="5"/>
      <c r="B68" s="14" t="s">
        <v>178</v>
      </c>
      <c r="C68" s="15"/>
      <c r="D68" s="15"/>
      <c r="E68" s="15"/>
      <c r="F68" s="15"/>
      <c r="G68" s="15"/>
      <c r="H68" s="16"/>
      <c r="I68" s="17"/>
    </row>
    <row r="69" spans="1:9" ht="12.95" customHeight="1">
      <c r="A69" s="18" t="s">
        <v>179</v>
      </c>
      <c r="B69" s="19" t="s">
        <v>180</v>
      </c>
      <c r="C69" s="15"/>
      <c r="D69" s="15"/>
      <c r="E69" s="20"/>
      <c r="F69" s="21">
        <v>214.94</v>
      </c>
      <c r="G69" s="22">
        <v>6.4199999999999993E-2</v>
      </c>
      <c r="H69" s="258">
        <v>5.0380000000000001E-2</v>
      </c>
      <c r="I69" s="24"/>
    </row>
    <row r="70" spans="1:9" ht="12.95" customHeight="1">
      <c r="A70" s="5"/>
      <c r="B70" s="14" t="s">
        <v>165</v>
      </c>
      <c r="C70" s="15"/>
      <c r="D70" s="15"/>
      <c r="E70" s="15"/>
      <c r="F70" s="25">
        <v>214.94</v>
      </c>
      <c r="G70" s="26">
        <v>6.4199999999999993E-2</v>
      </c>
      <c r="H70" s="27"/>
      <c r="I70" s="28"/>
    </row>
    <row r="71" spans="1:9" ht="12.95" customHeight="1">
      <c r="A71" s="5"/>
      <c r="B71" s="29" t="s">
        <v>168</v>
      </c>
      <c r="C71" s="30"/>
      <c r="D71" s="2"/>
      <c r="E71" s="30"/>
      <c r="F71" s="25">
        <v>214.94</v>
      </c>
      <c r="G71" s="26">
        <v>6.4199999999999993E-2</v>
      </c>
      <c r="H71" s="27"/>
      <c r="I71" s="28"/>
    </row>
    <row r="72" spans="1:9" ht="12.95" customHeight="1">
      <c r="A72" s="5"/>
      <c r="B72" s="29" t="s">
        <v>175</v>
      </c>
      <c r="C72" s="2"/>
      <c r="D72" s="2"/>
      <c r="E72" s="2"/>
      <c r="F72" s="27" t="s">
        <v>167</v>
      </c>
      <c r="G72" s="27" t="s">
        <v>167</v>
      </c>
      <c r="H72" s="27"/>
      <c r="I72" s="28"/>
    </row>
    <row r="73" spans="1:9" ht="12.95" customHeight="1">
      <c r="A73" s="5"/>
      <c r="B73" s="14"/>
      <c r="C73" s="31"/>
      <c r="D73" s="31"/>
      <c r="E73" s="31"/>
      <c r="F73" s="32"/>
      <c r="G73" s="32"/>
      <c r="H73" s="32"/>
      <c r="I73" s="17"/>
    </row>
    <row r="74" spans="1:9" ht="12.95" customHeight="1">
      <c r="A74" s="5"/>
      <c r="B74" s="29" t="s">
        <v>168</v>
      </c>
      <c r="C74" s="30"/>
      <c r="D74" s="30"/>
      <c r="E74" s="30"/>
      <c r="F74" s="34" t="s">
        <v>167</v>
      </c>
      <c r="G74" s="34" t="s">
        <v>167</v>
      </c>
      <c r="H74" s="34"/>
      <c r="I74" s="28"/>
    </row>
    <row r="75" spans="1:9" ht="12.95" customHeight="1">
      <c r="A75" s="5"/>
      <c r="B75" s="29" t="s">
        <v>192</v>
      </c>
      <c r="C75" s="37"/>
      <c r="D75" s="2"/>
      <c r="E75" s="30"/>
      <c r="F75" s="38">
        <v>-11.69</v>
      </c>
      <c r="G75" s="26">
        <v>-3.3999999999999998E-3</v>
      </c>
      <c r="H75" s="27"/>
      <c r="I75" s="28"/>
    </row>
    <row r="76" spans="1:9" ht="12.95" customHeight="1" thickBot="1">
      <c r="A76" s="5"/>
      <c r="B76" s="39" t="s">
        <v>193</v>
      </c>
      <c r="C76" s="40"/>
      <c r="D76" s="40"/>
      <c r="E76" s="40"/>
      <c r="F76" s="41">
        <v>3346.64</v>
      </c>
      <c r="G76" s="42">
        <v>1</v>
      </c>
      <c r="H76" s="43"/>
      <c r="I76" s="44"/>
    </row>
    <row r="77" spans="1:9" ht="12.95" customHeight="1">
      <c r="A77" s="5"/>
      <c r="B77" s="344"/>
      <c r="C77" s="344"/>
      <c r="D77" s="344"/>
      <c r="E77" s="344"/>
      <c r="F77" s="344"/>
      <c r="G77" s="344"/>
      <c r="H77" s="344"/>
      <c r="I77" s="344"/>
    </row>
    <row r="78" spans="1:9" ht="12.95" customHeight="1">
      <c r="A78" s="5"/>
      <c r="B78" s="4"/>
      <c r="C78" s="345"/>
      <c r="D78" s="345"/>
      <c r="E78" s="345"/>
      <c r="F78" s="5"/>
      <c r="G78" s="5"/>
      <c r="H78" s="5"/>
      <c r="I78" s="5"/>
    </row>
    <row r="79" spans="1:9" ht="12.95" customHeight="1">
      <c r="A79" s="5"/>
      <c r="B79" s="4"/>
      <c r="C79" s="345"/>
      <c r="D79" s="345"/>
      <c r="E79" s="345"/>
      <c r="F79" s="5"/>
      <c r="G79" s="5"/>
      <c r="H79" s="5"/>
      <c r="I79" s="5"/>
    </row>
    <row r="80" spans="1:9" ht="12.95" customHeight="1">
      <c r="A80" s="5"/>
      <c r="B80" s="139"/>
      <c r="C80" s="351" t="s">
        <v>722</v>
      </c>
      <c r="D80" s="351"/>
      <c r="E80" s="351"/>
      <c r="F80" s="5"/>
      <c r="G80" s="5"/>
      <c r="H80" s="5"/>
      <c r="I80" s="5"/>
    </row>
    <row r="81" spans="1:9" ht="12.95" customHeight="1">
      <c r="A81" s="5"/>
      <c r="B81" s="139" t="s">
        <v>723</v>
      </c>
      <c r="C81" s="351" t="s">
        <v>14</v>
      </c>
      <c r="D81" s="351"/>
      <c r="E81" s="351"/>
      <c r="F81" s="5"/>
      <c r="G81" s="5"/>
      <c r="H81" s="5"/>
      <c r="I81" s="5"/>
    </row>
    <row r="82" spans="1:9" ht="12.95" customHeight="1">
      <c r="A82" s="5"/>
      <c r="B82" s="139" t="s">
        <v>724</v>
      </c>
      <c r="C82" s="351"/>
      <c r="D82" s="351"/>
      <c r="E82" s="351"/>
      <c r="F82" s="5"/>
      <c r="G82" s="5"/>
      <c r="H82" s="5"/>
      <c r="I82" s="5"/>
    </row>
    <row r="83" spans="1:9" ht="12.95" customHeight="1">
      <c r="A83" s="5"/>
      <c r="B83" s="139"/>
      <c r="C83" s="351"/>
      <c r="D83" s="351"/>
      <c r="E83" s="351"/>
      <c r="F83" s="5"/>
      <c r="G83" s="5"/>
      <c r="H83" s="5"/>
      <c r="I83" s="5"/>
    </row>
    <row r="84" spans="1:9" ht="12.95" customHeight="1">
      <c r="A84" s="5"/>
      <c r="B84" s="139" t="s">
        <v>725</v>
      </c>
      <c r="C84" s="352">
        <v>7.0099999999999996E-2</v>
      </c>
      <c r="D84" s="352"/>
      <c r="E84" s="352"/>
      <c r="F84" s="5"/>
      <c r="G84" s="5"/>
      <c r="H84" s="5"/>
      <c r="I84" s="5"/>
    </row>
    <row r="85" spans="1:9" ht="12.95" customHeight="1">
      <c r="A85" s="5"/>
      <c r="B85" s="139"/>
      <c r="C85" s="351"/>
      <c r="D85" s="351"/>
      <c r="E85" s="351"/>
      <c r="F85" s="5"/>
      <c r="G85" s="5"/>
      <c r="H85" s="5"/>
      <c r="I85" s="5"/>
    </row>
    <row r="86" spans="1:9" ht="12.95" customHeight="1">
      <c r="A86" s="5"/>
      <c r="B86" s="139" t="s">
        <v>726</v>
      </c>
      <c r="C86" s="351" t="s">
        <v>727</v>
      </c>
      <c r="D86" s="351"/>
      <c r="E86" s="351"/>
      <c r="F86" s="5"/>
      <c r="G86" s="5"/>
      <c r="H86" s="5"/>
      <c r="I86" s="5"/>
    </row>
    <row r="87" spans="1:9" ht="12.95" customHeight="1">
      <c r="A87" s="5"/>
      <c r="B87" s="139" t="s">
        <v>728</v>
      </c>
      <c r="C87" s="351" t="s">
        <v>729</v>
      </c>
      <c r="D87" s="351"/>
      <c r="E87" s="351"/>
      <c r="F87" s="5"/>
      <c r="G87" s="5"/>
      <c r="H87" s="5"/>
      <c r="I87" s="5"/>
    </row>
    <row r="88" spans="1:9" ht="12.95" customHeight="1">
      <c r="A88" s="5"/>
      <c r="B88" s="139"/>
      <c r="C88" s="351"/>
      <c r="D88" s="351"/>
      <c r="E88" s="351"/>
      <c r="F88" s="5"/>
      <c r="G88" s="5"/>
      <c r="H88" s="5"/>
      <c r="I88" s="5"/>
    </row>
    <row r="89" spans="1:9" ht="12.95" customHeight="1">
      <c r="A89" s="5"/>
      <c r="B89" s="139" t="s">
        <v>730</v>
      </c>
      <c r="C89" s="351" t="s">
        <v>731</v>
      </c>
      <c r="D89" s="351"/>
      <c r="E89" s="351"/>
      <c r="F89" s="5"/>
      <c r="G89" s="5"/>
      <c r="H89" s="5"/>
      <c r="I89" s="5"/>
    </row>
    <row r="90" spans="1:9" ht="12.95" customHeight="1">
      <c r="A90" s="5"/>
      <c r="B90" s="346"/>
      <c r="C90" s="346"/>
      <c r="D90" s="346"/>
      <c r="E90" s="346"/>
      <c r="F90" s="346"/>
      <c r="G90" s="346"/>
      <c r="H90" s="346"/>
      <c r="I90" s="346"/>
    </row>
    <row r="91" spans="1:9" ht="12.95" customHeight="1">
      <c r="A91" s="5"/>
      <c r="B91" s="346" t="s">
        <v>199</v>
      </c>
      <c r="C91" s="346"/>
      <c r="D91" s="346"/>
      <c r="E91" s="346"/>
      <c r="F91" s="346"/>
      <c r="G91" s="346"/>
      <c r="H91" s="346"/>
      <c r="I91" s="346"/>
    </row>
    <row r="92" spans="1:9" ht="12.95" customHeight="1">
      <c r="A92" s="5"/>
      <c r="B92" s="344" t="s">
        <v>200</v>
      </c>
      <c r="C92" s="344"/>
      <c r="D92" s="344"/>
      <c r="E92" s="344"/>
      <c r="F92" s="344"/>
      <c r="G92" s="344"/>
      <c r="H92" s="344"/>
      <c r="I92" s="344"/>
    </row>
    <row r="93" spans="1:9" ht="12.95" customHeight="1">
      <c r="A93" s="5"/>
      <c r="B93" s="344" t="s">
        <v>201</v>
      </c>
      <c r="C93" s="344"/>
      <c r="D93" s="344"/>
      <c r="E93" s="344"/>
      <c r="F93" s="344"/>
      <c r="G93" s="344"/>
      <c r="H93" s="344"/>
      <c r="I93" s="344"/>
    </row>
    <row r="94" spans="1:9" ht="12.95" customHeight="1">
      <c r="A94" s="5"/>
      <c r="B94" s="344" t="s">
        <v>202</v>
      </c>
      <c r="C94" s="344"/>
      <c r="D94" s="344"/>
      <c r="E94" s="344"/>
      <c r="F94" s="344"/>
      <c r="G94" s="344"/>
      <c r="H94" s="344"/>
      <c r="I94" s="344"/>
    </row>
    <row r="95" spans="1:9" ht="12.95" customHeight="1">
      <c r="A95" s="5"/>
      <c r="B95" s="344" t="s">
        <v>203</v>
      </c>
      <c r="C95" s="344"/>
      <c r="D95" s="344"/>
      <c r="E95" s="344"/>
      <c r="F95" s="344"/>
      <c r="G95" s="344"/>
      <c r="H95" s="344"/>
      <c r="I95" s="344"/>
    </row>
    <row r="96" spans="1:9" ht="12.95" customHeight="1">
      <c r="A96" s="5"/>
      <c r="B96" s="344" t="s">
        <v>204</v>
      </c>
      <c r="C96" s="344"/>
      <c r="D96" s="344"/>
      <c r="E96" s="344"/>
      <c r="F96" s="344"/>
      <c r="G96" s="344"/>
      <c r="H96" s="344"/>
      <c r="I96" s="344"/>
    </row>
    <row r="97" spans="1:9" ht="12.95" customHeight="1">
      <c r="A97" s="5"/>
      <c r="B97" s="344" t="s">
        <v>205</v>
      </c>
      <c r="C97" s="344"/>
      <c r="D97" s="344"/>
      <c r="E97" s="344"/>
      <c r="F97" s="344"/>
      <c r="G97" s="344"/>
      <c r="H97" s="344"/>
      <c r="I97" s="344"/>
    </row>
    <row r="98" spans="1:9" ht="12.95" customHeight="1">
      <c r="A98" s="5"/>
      <c r="B98" s="344" t="s">
        <v>732</v>
      </c>
      <c r="C98" s="344"/>
      <c r="D98" s="344"/>
      <c r="E98" s="344"/>
      <c r="F98" s="344"/>
      <c r="G98" s="344"/>
      <c r="H98" s="344"/>
      <c r="I98" s="344"/>
    </row>
    <row r="99" spans="1:9" ht="15.75" thickBot="1"/>
    <row r="100" spans="1:9">
      <c r="B100" s="51" t="s">
        <v>733</v>
      </c>
      <c r="C100" s="54"/>
      <c r="D100" s="54"/>
      <c r="E100" s="54"/>
      <c r="F100" s="140"/>
      <c r="G100" s="54"/>
      <c r="H100" s="54"/>
      <c r="I100" s="55"/>
    </row>
    <row r="101" spans="1:9" ht="15.75" thickBot="1">
      <c r="B101" s="56" t="s">
        <v>207</v>
      </c>
      <c r="C101" s="57"/>
      <c r="D101" s="141"/>
      <c r="E101" s="141"/>
      <c r="F101" s="57"/>
      <c r="G101" s="57"/>
      <c r="H101" s="57"/>
      <c r="I101" s="59"/>
    </row>
    <row r="102" spans="1:9" ht="24">
      <c r="B102" s="342" t="s">
        <v>208</v>
      </c>
      <c r="C102" s="342" t="s">
        <v>209</v>
      </c>
      <c r="D102" s="60" t="s">
        <v>210</v>
      </c>
      <c r="E102" s="60" t="s">
        <v>210</v>
      </c>
      <c r="F102" s="60" t="s">
        <v>211</v>
      </c>
      <c r="G102" s="57"/>
      <c r="H102" s="57"/>
      <c r="I102" s="59"/>
    </row>
    <row r="103" spans="1:9" ht="15.75" thickBot="1">
      <c r="B103" s="343"/>
      <c r="C103" s="343"/>
      <c r="D103" s="61" t="s">
        <v>212</v>
      </c>
      <c r="E103" s="61" t="s">
        <v>213</v>
      </c>
      <c r="F103" s="61" t="s">
        <v>212</v>
      </c>
      <c r="G103" s="57"/>
      <c r="H103" s="57"/>
      <c r="I103" s="59"/>
    </row>
    <row r="104" spans="1:9" ht="15.75" thickBot="1">
      <c r="B104" s="62" t="s">
        <v>167</v>
      </c>
      <c r="C104" s="62" t="s">
        <v>167</v>
      </c>
      <c r="D104" s="62" t="s">
        <v>167</v>
      </c>
      <c r="E104" s="62" t="s">
        <v>167</v>
      </c>
      <c r="F104" s="62" t="s">
        <v>167</v>
      </c>
      <c r="G104" s="57"/>
      <c r="H104" s="57"/>
      <c r="I104" s="59"/>
    </row>
    <row r="105" spans="1:9">
      <c r="B105" s="56"/>
      <c r="C105" s="57"/>
      <c r="D105" s="142"/>
      <c r="E105" s="142"/>
      <c r="F105" s="89"/>
      <c r="G105" s="57"/>
      <c r="H105" s="57"/>
      <c r="I105" s="59"/>
    </row>
    <row r="106" spans="1:9" ht="15.75" thickBot="1">
      <c r="B106" s="56" t="s">
        <v>214</v>
      </c>
      <c r="C106" s="57"/>
      <c r="D106" s="57"/>
      <c r="E106" s="57"/>
      <c r="F106" s="89"/>
      <c r="G106" s="57"/>
      <c r="H106" s="57"/>
      <c r="I106" s="59"/>
    </row>
    <row r="107" spans="1:9">
      <c r="B107" s="63" t="s">
        <v>734</v>
      </c>
      <c r="C107" s="143"/>
      <c r="D107" s="144"/>
      <c r="E107" s="65">
        <v>13.6884</v>
      </c>
      <c r="F107" s="89"/>
      <c r="G107" s="57"/>
      <c r="H107" s="57"/>
      <c r="I107" s="59"/>
    </row>
    <row r="108" spans="1:9">
      <c r="B108" s="67" t="s">
        <v>735</v>
      </c>
      <c r="C108" s="145"/>
      <c r="D108" s="74"/>
      <c r="E108" s="69">
        <v>13.687200000000001</v>
      </c>
      <c r="F108" s="89"/>
      <c r="G108" s="57"/>
      <c r="H108" s="57"/>
      <c r="I108" s="59"/>
    </row>
    <row r="109" spans="1:9">
      <c r="B109" s="67" t="s">
        <v>736</v>
      </c>
      <c r="C109" s="145"/>
      <c r="D109" s="74"/>
      <c r="E109" s="69">
        <v>14.119899999999999</v>
      </c>
      <c r="F109" s="89"/>
      <c r="G109" s="57"/>
      <c r="H109" s="57"/>
      <c r="I109" s="59"/>
    </row>
    <row r="110" spans="1:9" ht="15.75" thickBot="1">
      <c r="B110" s="70" t="s">
        <v>737</v>
      </c>
      <c r="C110" s="146"/>
      <c r="D110" s="147"/>
      <c r="E110" s="72">
        <v>14.121499999999999</v>
      </c>
      <c r="F110" s="89"/>
      <c r="G110" s="57"/>
      <c r="H110" s="57"/>
      <c r="I110" s="59"/>
    </row>
    <row r="111" spans="1:9">
      <c r="B111" s="73"/>
      <c r="C111" s="145"/>
      <c r="D111" s="145"/>
      <c r="E111" s="142"/>
      <c r="F111" s="89"/>
      <c r="G111" s="57"/>
      <c r="H111" s="57"/>
      <c r="I111" s="59"/>
    </row>
    <row r="112" spans="1:9" ht="15.75" thickBot="1">
      <c r="B112" s="56" t="s">
        <v>219</v>
      </c>
      <c r="C112" s="57"/>
      <c r="D112" s="145"/>
      <c r="E112" s="145"/>
      <c r="F112" s="148"/>
      <c r="G112" s="57"/>
      <c r="H112" s="57"/>
      <c r="I112" s="59"/>
    </row>
    <row r="113" spans="2:9">
      <c r="B113" s="63" t="s">
        <v>734</v>
      </c>
      <c r="C113" s="143"/>
      <c r="D113" s="144"/>
      <c r="E113" s="65">
        <v>13.7232</v>
      </c>
      <c r="F113" s="148"/>
      <c r="G113" s="57"/>
      <c r="H113" s="57"/>
      <c r="I113" s="59"/>
    </row>
    <row r="114" spans="2:9">
      <c r="B114" s="67" t="s">
        <v>735</v>
      </c>
      <c r="C114" s="145"/>
      <c r="D114" s="74"/>
      <c r="E114" s="69">
        <v>13.722</v>
      </c>
      <c r="F114" s="148"/>
      <c r="G114" s="57"/>
      <c r="H114" s="57"/>
      <c r="I114" s="59"/>
    </row>
    <row r="115" spans="2:9">
      <c r="B115" s="67" t="s">
        <v>736</v>
      </c>
      <c r="C115" s="145"/>
      <c r="D115" s="74"/>
      <c r="E115" s="69">
        <v>14.162100000000001</v>
      </c>
      <c r="F115" s="89"/>
      <c r="G115" s="57"/>
      <c r="H115" s="57"/>
      <c r="I115" s="59"/>
    </row>
    <row r="116" spans="2:9" ht="15.75" thickBot="1">
      <c r="B116" s="70" t="s">
        <v>737</v>
      </c>
      <c r="C116" s="146"/>
      <c r="D116" s="147"/>
      <c r="E116" s="72">
        <v>14.1637</v>
      </c>
      <c r="F116" s="89"/>
      <c r="G116" s="57"/>
      <c r="H116" s="57"/>
      <c r="I116" s="59"/>
    </row>
    <row r="117" spans="2:9">
      <c r="B117" s="149"/>
      <c r="C117" s="145"/>
      <c r="D117" s="74"/>
      <c r="E117" s="75"/>
      <c r="F117" s="89"/>
      <c r="G117" s="57"/>
      <c r="H117" s="57"/>
      <c r="I117" s="59"/>
    </row>
    <row r="118" spans="2:9">
      <c r="B118" s="56" t="s">
        <v>738</v>
      </c>
      <c r="C118" s="142"/>
      <c r="D118" s="150"/>
      <c r="E118" s="151"/>
      <c r="F118" s="150"/>
      <c r="G118" s="142" t="s">
        <v>222</v>
      </c>
      <c r="H118" s="57"/>
      <c r="I118" s="59"/>
    </row>
    <row r="119" spans="2:9">
      <c r="B119" s="56" t="s">
        <v>221</v>
      </c>
      <c r="C119" s="142"/>
      <c r="D119" s="150"/>
      <c r="E119" s="151"/>
      <c r="F119" s="152"/>
      <c r="G119" s="142" t="s">
        <v>222</v>
      </c>
      <c r="H119" s="57"/>
      <c r="I119" s="59"/>
    </row>
    <row r="120" spans="2:9">
      <c r="B120" s="56" t="s">
        <v>739</v>
      </c>
      <c r="C120" s="81"/>
      <c r="D120" s="150"/>
      <c r="E120" s="151"/>
      <c r="F120" s="152"/>
      <c r="G120" s="153" t="str">
        <f>C87</f>
        <v>3.53 years</v>
      </c>
      <c r="H120" s="57"/>
      <c r="I120" s="59"/>
    </row>
    <row r="121" spans="2:9">
      <c r="B121" s="56" t="s">
        <v>740</v>
      </c>
      <c r="C121" s="142"/>
      <c r="D121" s="150"/>
      <c r="E121" s="151"/>
      <c r="F121" s="152"/>
      <c r="G121" s="142"/>
      <c r="H121" s="57"/>
      <c r="I121" s="59"/>
    </row>
    <row r="122" spans="2:9" ht="24.75">
      <c r="B122" s="83" t="s">
        <v>225</v>
      </c>
      <c r="C122" s="84" t="s">
        <v>226</v>
      </c>
      <c r="D122" s="84" t="s">
        <v>227</v>
      </c>
      <c r="E122" s="151"/>
      <c r="F122" s="152"/>
      <c r="G122" s="142"/>
      <c r="H122" s="57"/>
      <c r="I122" s="59"/>
    </row>
    <row r="123" spans="2:9">
      <c r="B123" s="85" t="s">
        <v>228</v>
      </c>
      <c r="C123" s="86">
        <v>0</v>
      </c>
      <c r="D123" s="86">
        <v>0</v>
      </c>
      <c r="E123" s="151"/>
      <c r="F123" s="152"/>
      <c r="G123" s="142"/>
      <c r="H123" s="57"/>
      <c r="I123" s="59"/>
    </row>
    <row r="124" spans="2:9">
      <c r="B124" s="87" t="s">
        <v>229</v>
      </c>
      <c r="C124" s="86">
        <v>0</v>
      </c>
      <c r="D124" s="86">
        <v>0</v>
      </c>
      <c r="E124" s="151"/>
      <c r="F124" s="152"/>
      <c r="G124" s="142"/>
      <c r="H124" s="57"/>
      <c r="I124" s="59"/>
    </row>
    <row r="125" spans="2:9">
      <c r="B125" s="56"/>
      <c r="C125" s="142"/>
      <c r="D125" s="150"/>
      <c r="E125" s="151"/>
      <c r="F125" s="152"/>
      <c r="G125" s="142"/>
      <c r="H125" s="57"/>
      <c r="I125" s="59"/>
    </row>
    <row r="126" spans="2:9">
      <c r="B126" s="154" t="s">
        <v>1299</v>
      </c>
      <c r="C126" s="155"/>
      <c r="D126" s="151"/>
      <c r="E126" s="151"/>
      <c r="F126" s="57"/>
      <c r="G126" s="142" t="s">
        <v>222</v>
      </c>
      <c r="H126" s="57"/>
      <c r="I126" s="59"/>
    </row>
    <row r="127" spans="2:9" ht="35.25" customHeight="1">
      <c r="B127" s="353" t="s">
        <v>1326</v>
      </c>
      <c r="C127" s="354"/>
      <c r="D127" s="354"/>
      <c r="E127" s="355"/>
      <c r="F127" s="355"/>
      <c r="G127" s="142" t="s">
        <v>222</v>
      </c>
      <c r="H127" s="57"/>
      <c r="I127" s="59"/>
    </row>
    <row r="128" spans="2:9">
      <c r="B128" s="56" t="s">
        <v>741</v>
      </c>
      <c r="C128" s="151"/>
      <c r="D128" s="141"/>
      <c r="E128" s="151"/>
      <c r="F128" s="57"/>
      <c r="G128" s="142" t="s">
        <v>222</v>
      </c>
      <c r="H128" s="57"/>
      <c r="I128" s="59"/>
    </row>
    <row r="129" spans="2:9">
      <c r="B129" s="56" t="s">
        <v>742</v>
      </c>
      <c r="C129" s="151"/>
      <c r="D129" s="141"/>
      <c r="E129" s="151"/>
      <c r="F129" s="57"/>
      <c r="G129" s="142" t="s">
        <v>222</v>
      </c>
      <c r="H129" s="57"/>
      <c r="I129" s="59"/>
    </row>
    <row r="130" spans="2:9">
      <c r="B130" s="56"/>
      <c r="C130" s="142"/>
      <c r="D130" s="141"/>
      <c r="E130" s="142"/>
      <c r="F130" s="57"/>
      <c r="G130" s="57"/>
      <c r="H130" s="57"/>
      <c r="I130" s="59"/>
    </row>
    <row r="131" spans="2:9">
      <c r="B131" s="56" t="s">
        <v>248</v>
      </c>
      <c r="C131" s="151"/>
      <c r="D131" s="151"/>
      <c r="E131" s="151"/>
      <c r="F131" s="151"/>
      <c r="G131" s="151"/>
      <c r="H131" s="57"/>
      <c r="I131" s="59"/>
    </row>
    <row r="132" spans="2:9" ht="15.75" thickBot="1">
      <c r="B132" s="157"/>
      <c r="C132" s="158"/>
      <c r="D132" s="159"/>
      <c r="E132" s="160"/>
      <c r="F132" s="161"/>
      <c r="G132" s="161"/>
      <c r="H132" s="161"/>
      <c r="I132" s="162"/>
    </row>
    <row r="134" spans="2:9" ht="120">
      <c r="B134" s="219" t="s">
        <v>1339</v>
      </c>
    </row>
    <row r="145" spans="2:2">
      <c r="B145" s="220" t="s">
        <v>1328</v>
      </c>
    </row>
    <row r="146" spans="2:2" ht="15.75">
      <c r="B146" s="221" t="s">
        <v>1340</v>
      </c>
    </row>
    <row r="147" spans="2:2" ht="15.75">
      <c r="B147" s="209" t="s">
        <v>1330</v>
      </c>
    </row>
    <row r="148" spans="2:2" ht="15.75">
      <c r="B148" s="209"/>
    </row>
    <row r="157" spans="2:2">
      <c r="B157" s="222" t="s">
        <v>1341</v>
      </c>
    </row>
  </sheetData>
  <mergeCells count="25">
    <mergeCell ref="B127:F127"/>
    <mergeCell ref="B95:I95"/>
    <mergeCell ref="B96:I96"/>
    <mergeCell ref="B97:I97"/>
    <mergeCell ref="B98:I98"/>
    <mergeCell ref="B102:B103"/>
    <mergeCell ref="C102:C103"/>
    <mergeCell ref="B94:I94"/>
    <mergeCell ref="C83:E83"/>
    <mergeCell ref="C84:E84"/>
    <mergeCell ref="C85:E85"/>
    <mergeCell ref="C86:E86"/>
    <mergeCell ref="C87:E87"/>
    <mergeCell ref="C88:E88"/>
    <mergeCell ref="C89:E89"/>
    <mergeCell ref="B90:I90"/>
    <mergeCell ref="B91:I91"/>
    <mergeCell ref="B92:I92"/>
    <mergeCell ref="B93:I93"/>
    <mergeCell ref="C82:E82"/>
    <mergeCell ref="B77:I77"/>
    <mergeCell ref="C78:E78"/>
    <mergeCell ref="C79:E79"/>
    <mergeCell ref="C80:E80"/>
    <mergeCell ref="C81:E81"/>
  </mergeCells>
  <hyperlinks>
    <hyperlink ref="A1" location="ITIBPSU" display="ITIBPSU" xr:uid="{604873E4-5FAC-43AA-A142-E0141B81D7B3}"/>
    <hyperlink ref="B3" location="ITIBankingPSUDebtFund" display="ITI Banking &amp; PSU Debt Fund" xr:uid="{16630C4A-2BC7-43CA-A0B3-6AE3CE33F607}"/>
  </hyperlinks>
  <pageMargins left="0" right="0" top="0" bottom="0" header="0" footer="0"/>
  <pageSetup orientation="landscape"/>
  <headerFooter>
    <oddFooter xml:space="preserve">&amp;C_x000D_&amp;1#&amp;"Aptos"&amp;10&amp;K000000  For internal use only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55BD-048D-4503-A9C5-8EBDCC06E361}">
  <sheetPr codeName="Sheet8">
    <outlinePr summaryBelow="0"/>
  </sheetPr>
  <dimension ref="A1:I159"/>
  <sheetViews>
    <sheetView workbookViewId="0"/>
  </sheetViews>
  <sheetFormatPr defaultRowHeight="15"/>
  <cols>
    <col min="1" max="1" width="11.42578125" bestFit="1" customWidth="1"/>
    <col min="2" max="2" width="69.28515625" customWidth="1"/>
    <col min="3" max="3" width="16.7109375" customWidth="1"/>
    <col min="4" max="4" width="33.28515625" customWidth="1"/>
    <col min="5" max="5" width="16.7109375" customWidth="1"/>
    <col min="6" max="7" width="25" customWidth="1"/>
    <col min="8" max="8" width="16.7109375" customWidth="1"/>
    <col min="9" max="9" width="10.7109375" customWidth="1"/>
    <col min="257" max="257" width="11.42578125" bestFit="1" customWidth="1"/>
    <col min="258" max="258" width="69.28515625" customWidth="1"/>
    <col min="259" max="259" width="16.7109375" customWidth="1"/>
    <col min="260" max="260" width="33.28515625" customWidth="1"/>
    <col min="261" max="261" width="16.7109375" customWidth="1"/>
    <col min="262" max="263" width="25" customWidth="1"/>
    <col min="264" max="264" width="16.7109375" customWidth="1"/>
    <col min="265" max="265" width="10.7109375" customWidth="1"/>
    <col min="513" max="513" width="11.42578125" bestFit="1" customWidth="1"/>
    <col min="514" max="514" width="69.28515625" customWidth="1"/>
    <col min="515" max="515" width="16.7109375" customWidth="1"/>
    <col min="516" max="516" width="33.28515625" customWidth="1"/>
    <col min="517" max="517" width="16.7109375" customWidth="1"/>
    <col min="518" max="519" width="25" customWidth="1"/>
    <col min="520" max="520" width="16.7109375" customWidth="1"/>
    <col min="521" max="521" width="10.7109375" customWidth="1"/>
    <col min="769" max="769" width="11.42578125" bestFit="1" customWidth="1"/>
    <col min="770" max="770" width="69.28515625" customWidth="1"/>
    <col min="771" max="771" width="16.7109375" customWidth="1"/>
    <col min="772" max="772" width="33.28515625" customWidth="1"/>
    <col min="773" max="773" width="16.7109375" customWidth="1"/>
    <col min="774" max="775" width="25" customWidth="1"/>
    <col min="776" max="776" width="16.7109375" customWidth="1"/>
    <col min="777" max="777" width="10.7109375" customWidth="1"/>
    <col min="1025" max="1025" width="11.42578125" bestFit="1" customWidth="1"/>
    <col min="1026" max="1026" width="69.28515625" customWidth="1"/>
    <col min="1027" max="1027" width="16.7109375" customWidth="1"/>
    <col min="1028" max="1028" width="33.28515625" customWidth="1"/>
    <col min="1029" max="1029" width="16.7109375" customWidth="1"/>
    <col min="1030" max="1031" width="25" customWidth="1"/>
    <col min="1032" max="1032" width="16.7109375" customWidth="1"/>
    <col min="1033" max="1033" width="10.7109375" customWidth="1"/>
    <col min="1281" max="1281" width="11.42578125" bestFit="1" customWidth="1"/>
    <col min="1282" max="1282" width="69.28515625" customWidth="1"/>
    <col min="1283" max="1283" width="16.7109375" customWidth="1"/>
    <col min="1284" max="1284" width="33.28515625" customWidth="1"/>
    <col min="1285" max="1285" width="16.7109375" customWidth="1"/>
    <col min="1286" max="1287" width="25" customWidth="1"/>
    <col min="1288" max="1288" width="16.7109375" customWidth="1"/>
    <col min="1289" max="1289" width="10.7109375" customWidth="1"/>
    <col min="1537" max="1537" width="11.42578125" bestFit="1" customWidth="1"/>
    <col min="1538" max="1538" width="69.28515625" customWidth="1"/>
    <col min="1539" max="1539" width="16.7109375" customWidth="1"/>
    <col min="1540" max="1540" width="33.28515625" customWidth="1"/>
    <col min="1541" max="1541" width="16.7109375" customWidth="1"/>
    <col min="1542" max="1543" width="25" customWidth="1"/>
    <col min="1544" max="1544" width="16.7109375" customWidth="1"/>
    <col min="1545" max="1545" width="10.7109375" customWidth="1"/>
    <col min="1793" max="1793" width="11.42578125" bestFit="1" customWidth="1"/>
    <col min="1794" max="1794" width="69.28515625" customWidth="1"/>
    <col min="1795" max="1795" width="16.7109375" customWidth="1"/>
    <col min="1796" max="1796" width="33.28515625" customWidth="1"/>
    <col min="1797" max="1797" width="16.7109375" customWidth="1"/>
    <col min="1798" max="1799" width="25" customWidth="1"/>
    <col min="1800" max="1800" width="16.7109375" customWidth="1"/>
    <col min="1801" max="1801" width="10.7109375" customWidth="1"/>
    <col min="2049" max="2049" width="11.42578125" bestFit="1" customWidth="1"/>
    <col min="2050" max="2050" width="69.28515625" customWidth="1"/>
    <col min="2051" max="2051" width="16.7109375" customWidth="1"/>
    <col min="2052" max="2052" width="33.28515625" customWidth="1"/>
    <col min="2053" max="2053" width="16.7109375" customWidth="1"/>
    <col min="2054" max="2055" width="25" customWidth="1"/>
    <col min="2056" max="2056" width="16.7109375" customWidth="1"/>
    <col min="2057" max="2057" width="10.7109375" customWidth="1"/>
    <col min="2305" max="2305" width="11.42578125" bestFit="1" customWidth="1"/>
    <col min="2306" max="2306" width="69.28515625" customWidth="1"/>
    <col min="2307" max="2307" width="16.7109375" customWidth="1"/>
    <col min="2308" max="2308" width="33.28515625" customWidth="1"/>
    <col min="2309" max="2309" width="16.7109375" customWidth="1"/>
    <col min="2310" max="2311" width="25" customWidth="1"/>
    <col min="2312" max="2312" width="16.7109375" customWidth="1"/>
    <col min="2313" max="2313" width="10.7109375" customWidth="1"/>
    <col min="2561" max="2561" width="11.42578125" bestFit="1" customWidth="1"/>
    <col min="2562" max="2562" width="69.28515625" customWidth="1"/>
    <col min="2563" max="2563" width="16.7109375" customWidth="1"/>
    <col min="2564" max="2564" width="33.28515625" customWidth="1"/>
    <col min="2565" max="2565" width="16.7109375" customWidth="1"/>
    <col min="2566" max="2567" width="25" customWidth="1"/>
    <col min="2568" max="2568" width="16.7109375" customWidth="1"/>
    <col min="2569" max="2569" width="10.7109375" customWidth="1"/>
    <col min="2817" max="2817" width="11.42578125" bestFit="1" customWidth="1"/>
    <col min="2818" max="2818" width="69.28515625" customWidth="1"/>
    <col min="2819" max="2819" width="16.7109375" customWidth="1"/>
    <col min="2820" max="2820" width="33.28515625" customWidth="1"/>
    <col min="2821" max="2821" width="16.7109375" customWidth="1"/>
    <col min="2822" max="2823" width="25" customWidth="1"/>
    <col min="2824" max="2824" width="16.7109375" customWidth="1"/>
    <col min="2825" max="2825" width="10.7109375" customWidth="1"/>
    <col min="3073" max="3073" width="11.42578125" bestFit="1" customWidth="1"/>
    <col min="3074" max="3074" width="69.28515625" customWidth="1"/>
    <col min="3075" max="3075" width="16.7109375" customWidth="1"/>
    <col min="3076" max="3076" width="33.28515625" customWidth="1"/>
    <col min="3077" max="3077" width="16.7109375" customWidth="1"/>
    <col min="3078" max="3079" width="25" customWidth="1"/>
    <col min="3080" max="3080" width="16.7109375" customWidth="1"/>
    <col min="3081" max="3081" width="10.7109375" customWidth="1"/>
    <col min="3329" max="3329" width="11.42578125" bestFit="1" customWidth="1"/>
    <col min="3330" max="3330" width="69.28515625" customWidth="1"/>
    <col min="3331" max="3331" width="16.7109375" customWidth="1"/>
    <col min="3332" max="3332" width="33.28515625" customWidth="1"/>
    <col min="3333" max="3333" width="16.7109375" customWidth="1"/>
    <col min="3334" max="3335" width="25" customWidth="1"/>
    <col min="3336" max="3336" width="16.7109375" customWidth="1"/>
    <col min="3337" max="3337" width="10.7109375" customWidth="1"/>
    <col min="3585" max="3585" width="11.42578125" bestFit="1" customWidth="1"/>
    <col min="3586" max="3586" width="69.28515625" customWidth="1"/>
    <col min="3587" max="3587" width="16.7109375" customWidth="1"/>
    <col min="3588" max="3588" width="33.28515625" customWidth="1"/>
    <col min="3589" max="3589" width="16.7109375" customWidth="1"/>
    <col min="3590" max="3591" width="25" customWidth="1"/>
    <col min="3592" max="3592" width="16.7109375" customWidth="1"/>
    <col min="3593" max="3593" width="10.7109375" customWidth="1"/>
    <col min="3841" max="3841" width="11.42578125" bestFit="1" customWidth="1"/>
    <col min="3842" max="3842" width="69.28515625" customWidth="1"/>
    <col min="3843" max="3843" width="16.7109375" customWidth="1"/>
    <col min="3844" max="3844" width="33.28515625" customWidth="1"/>
    <col min="3845" max="3845" width="16.7109375" customWidth="1"/>
    <col min="3846" max="3847" width="25" customWidth="1"/>
    <col min="3848" max="3848" width="16.7109375" customWidth="1"/>
    <col min="3849" max="3849" width="10.7109375" customWidth="1"/>
    <col min="4097" max="4097" width="11.42578125" bestFit="1" customWidth="1"/>
    <col min="4098" max="4098" width="69.28515625" customWidth="1"/>
    <col min="4099" max="4099" width="16.7109375" customWidth="1"/>
    <col min="4100" max="4100" width="33.28515625" customWidth="1"/>
    <col min="4101" max="4101" width="16.7109375" customWidth="1"/>
    <col min="4102" max="4103" width="25" customWidth="1"/>
    <col min="4104" max="4104" width="16.7109375" customWidth="1"/>
    <col min="4105" max="4105" width="10.7109375" customWidth="1"/>
    <col min="4353" max="4353" width="11.42578125" bestFit="1" customWidth="1"/>
    <col min="4354" max="4354" width="69.28515625" customWidth="1"/>
    <col min="4355" max="4355" width="16.7109375" customWidth="1"/>
    <col min="4356" max="4356" width="33.28515625" customWidth="1"/>
    <col min="4357" max="4357" width="16.7109375" customWidth="1"/>
    <col min="4358" max="4359" width="25" customWidth="1"/>
    <col min="4360" max="4360" width="16.7109375" customWidth="1"/>
    <col min="4361" max="4361" width="10.7109375" customWidth="1"/>
    <col min="4609" max="4609" width="11.42578125" bestFit="1" customWidth="1"/>
    <col min="4610" max="4610" width="69.28515625" customWidth="1"/>
    <col min="4611" max="4611" width="16.7109375" customWidth="1"/>
    <col min="4612" max="4612" width="33.28515625" customWidth="1"/>
    <col min="4613" max="4613" width="16.7109375" customWidth="1"/>
    <col min="4614" max="4615" width="25" customWidth="1"/>
    <col min="4616" max="4616" width="16.7109375" customWidth="1"/>
    <col min="4617" max="4617" width="10.7109375" customWidth="1"/>
    <col min="4865" max="4865" width="11.42578125" bestFit="1" customWidth="1"/>
    <col min="4866" max="4866" width="69.28515625" customWidth="1"/>
    <col min="4867" max="4867" width="16.7109375" customWidth="1"/>
    <col min="4868" max="4868" width="33.28515625" customWidth="1"/>
    <col min="4869" max="4869" width="16.7109375" customWidth="1"/>
    <col min="4870" max="4871" width="25" customWidth="1"/>
    <col min="4872" max="4872" width="16.7109375" customWidth="1"/>
    <col min="4873" max="4873" width="10.7109375" customWidth="1"/>
    <col min="5121" max="5121" width="11.42578125" bestFit="1" customWidth="1"/>
    <col min="5122" max="5122" width="69.28515625" customWidth="1"/>
    <col min="5123" max="5123" width="16.7109375" customWidth="1"/>
    <col min="5124" max="5124" width="33.28515625" customWidth="1"/>
    <col min="5125" max="5125" width="16.7109375" customWidth="1"/>
    <col min="5126" max="5127" width="25" customWidth="1"/>
    <col min="5128" max="5128" width="16.7109375" customWidth="1"/>
    <col min="5129" max="5129" width="10.7109375" customWidth="1"/>
    <col min="5377" max="5377" width="11.42578125" bestFit="1" customWidth="1"/>
    <col min="5378" max="5378" width="69.28515625" customWidth="1"/>
    <col min="5379" max="5379" width="16.7109375" customWidth="1"/>
    <col min="5380" max="5380" width="33.28515625" customWidth="1"/>
    <col min="5381" max="5381" width="16.7109375" customWidth="1"/>
    <col min="5382" max="5383" width="25" customWidth="1"/>
    <col min="5384" max="5384" width="16.7109375" customWidth="1"/>
    <col min="5385" max="5385" width="10.7109375" customWidth="1"/>
    <col min="5633" max="5633" width="11.42578125" bestFit="1" customWidth="1"/>
    <col min="5634" max="5634" width="69.28515625" customWidth="1"/>
    <col min="5635" max="5635" width="16.7109375" customWidth="1"/>
    <col min="5636" max="5636" width="33.28515625" customWidth="1"/>
    <col min="5637" max="5637" width="16.7109375" customWidth="1"/>
    <col min="5638" max="5639" width="25" customWidth="1"/>
    <col min="5640" max="5640" width="16.7109375" customWidth="1"/>
    <col min="5641" max="5641" width="10.7109375" customWidth="1"/>
    <col min="5889" max="5889" width="11.42578125" bestFit="1" customWidth="1"/>
    <col min="5890" max="5890" width="69.28515625" customWidth="1"/>
    <col min="5891" max="5891" width="16.7109375" customWidth="1"/>
    <col min="5892" max="5892" width="33.28515625" customWidth="1"/>
    <col min="5893" max="5893" width="16.7109375" customWidth="1"/>
    <col min="5894" max="5895" width="25" customWidth="1"/>
    <col min="5896" max="5896" width="16.7109375" customWidth="1"/>
    <col min="5897" max="5897" width="10.7109375" customWidth="1"/>
    <col min="6145" max="6145" width="11.42578125" bestFit="1" customWidth="1"/>
    <col min="6146" max="6146" width="69.28515625" customWidth="1"/>
    <col min="6147" max="6147" width="16.7109375" customWidth="1"/>
    <col min="6148" max="6148" width="33.28515625" customWidth="1"/>
    <col min="6149" max="6149" width="16.7109375" customWidth="1"/>
    <col min="6150" max="6151" width="25" customWidth="1"/>
    <col min="6152" max="6152" width="16.7109375" customWidth="1"/>
    <col min="6153" max="6153" width="10.7109375" customWidth="1"/>
    <col min="6401" max="6401" width="11.42578125" bestFit="1" customWidth="1"/>
    <col min="6402" max="6402" width="69.28515625" customWidth="1"/>
    <col min="6403" max="6403" width="16.7109375" customWidth="1"/>
    <col min="6404" max="6404" width="33.28515625" customWidth="1"/>
    <col min="6405" max="6405" width="16.7109375" customWidth="1"/>
    <col min="6406" max="6407" width="25" customWidth="1"/>
    <col min="6408" max="6408" width="16.7109375" customWidth="1"/>
    <col min="6409" max="6409" width="10.7109375" customWidth="1"/>
    <col min="6657" max="6657" width="11.42578125" bestFit="1" customWidth="1"/>
    <col min="6658" max="6658" width="69.28515625" customWidth="1"/>
    <col min="6659" max="6659" width="16.7109375" customWidth="1"/>
    <col min="6660" max="6660" width="33.28515625" customWidth="1"/>
    <col min="6661" max="6661" width="16.7109375" customWidth="1"/>
    <col min="6662" max="6663" width="25" customWidth="1"/>
    <col min="6664" max="6664" width="16.7109375" customWidth="1"/>
    <col min="6665" max="6665" width="10.7109375" customWidth="1"/>
    <col min="6913" max="6913" width="11.42578125" bestFit="1" customWidth="1"/>
    <col min="6914" max="6914" width="69.28515625" customWidth="1"/>
    <col min="6915" max="6915" width="16.7109375" customWidth="1"/>
    <col min="6916" max="6916" width="33.28515625" customWidth="1"/>
    <col min="6917" max="6917" width="16.7109375" customWidth="1"/>
    <col min="6918" max="6919" width="25" customWidth="1"/>
    <col min="6920" max="6920" width="16.7109375" customWidth="1"/>
    <col min="6921" max="6921" width="10.7109375" customWidth="1"/>
    <col min="7169" max="7169" width="11.42578125" bestFit="1" customWidth="1"/>
    <col min="7170" max="7170" width="69.28515625" customWidth="1"/>
    <col min="7171" max="7171" width="16.7109375" customWidth="1"/>
    <col min="7172" max="7172" width="33.28515625" customWidth="1"/>
    <col min="7173" max="7173" width="16.7109375" customWidth="1"/>
    <col min="7174" max="7175" width="25" customWidth="1"/>
    <col min="7176" max="7176" width="16.7109375" customWidth="1"/>
    <col min="7177" max="7177" width="10.7109375" customWidth="1"/>
    <col min="7425" max="7425" width="11.42578125" bestFit="1" customWidth="1"/>
    <col min="7426" max="7426" width="69.28515625" customWidth="1"/>
    <col min="7427" max="7427" width="16.7109375" customWidth="1"/>
    <col min="7428" max="7428" width="33.28515625" customWidth="1"/>
    <col min="7429" max="7429" width="16.7109375" customWidth="1"/>
    <col min="7430" max="7431" width="25" customWidth="1"/>
    <col min="7432" max="7432" width="16.7109375" customWidth="1"/>
    <col min="7433" max="7433" width="10.7109375" customWidth="1"/>
    <col min="7681" max="7681" width="11.42578125" bestFit="1" customWidth="1"/>
    <col min="7682" max="7682" width="69.28515625" customWidth="1"/>
    <col min="7683" max="7683" width="16.7109375" customWidth="1"/>
    <col min="7684" max="7684" width="33.28515625" customWidth="1"/>
    <col min="7685" max="7685" width="16.7109375" customWidth="1"/>
    <col min="7686" max="7687" width="25" customWidth="1"/>
    <col min="7688" max="7688" width="16.7109375" customWidth="1"/>
    <col min="7689" max="7689" width="10.7109375" customWidth="1"/>
    <col min="7937" max="7937" width="11.42578125" bestFit="1" customWidth="1"/>
    <col min="7938" max="7938" width="69.28515625" customWidth="1"/>
    <col min="7939" max="7939" width="16.7109375" customWidth="1"/>
    <col min="7940" max="7940" width="33.28515625" customWidth="1"/>
    <col min="7941" max="7941" width="16.7109375" customWidth="1"/>
    <col min="7942" max="7943" width="25" customWidth="1"/>
    <col min="7944" max="7944" width="16.7109375" customWidth="1"/>
    <col min="7945" max="7945" width="10.7109375" customWidth="1"/>
    <col min="8193" max="8193" width="11.42578125" bestFit="1" customWidth="1"/>
    <col min="8194" max="8194" width="69.28515625" customWidth="1"/>
    <col min="8195" max="8195" width="16.7109375" customWidth="1"/>
    <col min="8196" max="8196" width="33.28515625" customWidth="1"/>
    <col min="8197" max="8197" width="16.7109375" customWidth="1"/>
    <col min="8198" max="8199" width="25" customWidth="1"/>
    <col min="8200" max="8200" width="16.7109375" customWidth="1"/>
    <col min="8201" max="8201" width="10.7109375" customWidth="1"/>
    <col min="8449" max="8449" width="11.42578125" bestFit="1" customWidth="1"/>
    <col min="8450" max="8450" width="69.28515625" customWidth="1"/>
    <col min="8451" max="8451" width="16.7109375" customWidth="1"/>
    <col min="8452" max="8452" width="33.28515625" customWidth="1"/>
    <col min="8453" max="8453" width="16.7109375" customWidth="1"/>
    <col min="8454" max="8455" width="25" customWidth="1"/>
    <col min="8456" max="8456" width="16.7109375" customWidth="1"/>
    <col min="8457" max="8457" width="10.7109375" customWidth="1"/>
    <col min="8705" max="8705" width="11.42578125" bestFit="1" customWidth="1"/>
    <col min="8706" max="8706" width="69.28515625" customWidth="1"/>
    <col min="8707" max="8707" width="16.7109375" customWidth="1"/>
    <col min="8708" max="8708" width="33.28515625" customWidth="1"/>
    <col min="8709" max="8709" width="16.7109375" customWidth="1"/>
    <col min="8710" max="8711" width="25" customWidth="1"/>
    <col min="8712" max="8712" width="16.7109375" customWidth="1"/>
    <col min="8713" max="8713" width="10.7109375" customWidth="1"/>
    <col min="8961" max="8961" width="11.42578125" bestFit="1" customWidth="1"/>
    <col min="8962" max="8962" width="69.28515625" customWidth="1"/>
    <col min="8963" max="8963" width="16.7109375" customWidth="1"/>
    <col min="8964" max="8964" width="33.28515625" customWidth="1"/>
    <col min="8965" max="8965" width="16.7109375" customWidth="1"/>
    <col min="8966" max="8967" width="25" customWidth="1"/>
    <col min="8968" max="8968" width="16.7109375" customWidth="1"/>
    <col min="8969" max="8969" width="10.7109375" customWidth="1"/>
    <col min="9217" max="9217" width="11.42578125" bestFit="1" customWidth="1"/>
    <col min="9218" max="9218" width="69.28515625" customWidth="1"/>
    <col min="9219" max="9219" width="16.7109375" customWidth="1"/>
    <col min="9220" max="9220" width="33.28515625" customWidth="1"/>
    <col min="9221" max="9221" width="16.7109375" customWidth="1"/>
    <col min="9222" max="9223" width="25" customWidth="1"/>
    <col min="9224" max="9224" width="16.7109375" customWidth="1"/>
    <col min="9225" max="9225" width="10.7109375" customWidth="1"/>
    <col min="9473" max="9473" width="11.42578125" bestFit="1" customWidth="1"/>
    <col min="9474" max="9474" width="69.28515625" customWidth="1"/>
    <col min="9475" max="9475" width="16.7109375" customWidth="1"/>
    <col min="9476" max="9476" width="33.28515625" customWidth="1"/>
    <col min="9477" max="9477" width="16.7109375" customWidth="1"/>
    <col min="9478" max="9479" width="25" customWidth="1"/>
    <col min="9480" max="9480" width="16.7109375" customWidth="1"/>
    <col min="9481" max="9481" width="10.7109375" customWidth="1"/>
    <col min="9729" max="9729" width="11.42578125" bestFit="1" customWidth="1"/>
    <col min="9730" max="9730" width="69.28515625" customWidth="1"/>
    <col min="9731" max="9731" width="16.7109375" customWidth="1"/>
    <col min="9732" max="9732" width="33.28515625" customWidth="1"/>
    <col min="9733" max="9733" width="16.7109375" customWidth="1"/>
    <col min="9734" max="9735" width="25" customWidth="1"/>
    <col min="9736" max="9736" width="16.7109375" customWidth="1"/>
    <col min="9737" max="9737" width="10.7109375" customWidth="1"/>
    <col min="9985" max="9985" width="11.42578125" bestFit="1" customWidth="1"/>
    <col min="9986" max="9986" width="69.28515625" customWidth="1"/>
    <col min="9987" max="9987" width="16.7109375" customWidth="1"/>
    <col min="9988" max="9988" width="33.28515625" customWidth="1"/>
    <col min="9989" max="9989" width="16.7109375" customWidth="1"/>
    <col min="9990" max="9991" width="25" customWidth="1"/>
    <col min="9992" max="9992" width="16.7109375" customWidth="1"/>
    <col min="9993" max="9993" width="10.7109375" customWidth="1"/>
    <col min="10241" max="10241" width="11.42578125" bestFit="1" customWidth="1"/>
    <col min="10242" max="10242" width="69.28515625" customWidth="1"/>
    <col min="10243" max="10243" width="16.7109375" customWidth="1"/>
    <col min="10244" max="10244" width="33.28515625" customWidth="1"/>
    <col min="10245" max="10245" width="16.7109375" customWidth="1"/>
    <col min="10246" max="10247" width="25" customWidth="1"/>
    <col min="10248" max="10248" width="16.7109375" customWidth="1"/>
    <col min="10249" max="10249" width="10.7109375" customWidth="1"/>
    <col min="10497" max="10497" width="11.42578125" bestFit="1" customWidth="1"/>
    <col min="10498" max="10498" width="69.28515625" customWidth="1"/>
    <col min="10499" max="10499" width="16.7109375" customWidth="1"/>
    <col min="10500" max="10500" width="33.28515625" customWidth="1"/>
    <col min="10501" max="10501" width="16.7109375" customWidth="1"/>
    <col min="10502" max="10503" width="25" customWidth="1"/>
    <col min="10504" max="10504" width="16.7109375" customWidth="1"/>
    <col min="10505" max="10505" width="10.7109375" customWidth="1"/>
    <col min="10753" max="10753" width="11.42578125" bestFit="1" customWidth="1"/>
    <col min="10754" max="10754" width="69.28515625" customWidth="1"/>
    <col min="10755" max="10755" width="16.7109375" customWidth="1"/>
    <col min="10756" max="10756" width="33.28515625" customWidth="1"/>
    <col min="10757" max="10757" width="16.7109375" customWidth="1"/>
    <col min="10758" max="10759" width="25" customWidth="1"/>
    <col min="10760" max="10760" width="16.7109375" customWidth="1"/>
    <col min="10761" max="10761" width="10.7109375" customWidth="1"/>
    <col min="11009" max="11009" width="11.42578125" bestFit="1" customWidth="1"/>
    <col min="11010" max="11010" width="69.28515625" customWidth="1"/>
    <col min="11011" max="11011" width="16.7109375" customWidth="1"/>
    <col min="11012" max="11012" width="33.28515625" customWidth="1"/>
    <col min="11013" max="11013" width="16.7109375" customWidth="1"/>
    <col min="11014" max="11015" width="25" customWidth="1"/>
    <col min="11016" max="11016" width="16.7109375" customWidth="1"/>
    <col min="11017" max="11017" width="10.7109375" customWidth="1"/>
    <col min="11265" max="11265" width="11.42578125" bestFit="1" customWidth="1"/>
    <col min="11266" max="11266" width="69.28515625" customWidth="1"/>
    <col min="11267" max="11267" width="16.7109375" customWidth="1"/>
    <col min="11268" max="11268" width="33.28515625" customWidth="1"/>
    <col min="11269" max="11269" width="16.7109375" customWidth="1"/>
    <col min="11270" max="11271" width="25" customWidth="1"/>
    <col min="11272" max="11272" width="16.7109375" customWidth="1"/>
    <col min="11273" max="11273" width="10.7109375" customWidth="1"/>
    <col min="11521" max="11521" width="11.42578125" bestFit="1" customWidth="1"/>
    <col min="11522" max="11522" width="69.28515625" customWidth="1"/>
    <col min="11523" max="11523" width="16.7109375" customWidth="1"/>
    <col min="11524" max="11524" width="33.28515625" customWidth="1"/>
    <col min="11525" max="11525" width="16.7109375" customWidth="1"/>
    <col min="11526" max="11527" width="25" customWidth="1"/>
    <col min="11528" max="11528" width="16.7109375" customWidth="1"/>
    <col min="11529" max="11529" width="10.7109375" customWidth="1"/>
    <col min="11777" max="11777" width="11.42578125" bestFit="1" customWidth="1"/>
    <col min="11778" max="11778" width="69.28515625" customWidth="1"/>
    <col min="11779" max="11779" width="16.7109375" customWidth="1"/>
    <col min="11780" max="11780" width="33.28515625" customWidth="1"/>
    <col min="11781" max="11781" width="16.7109375" customWidth="1"/>
    <col min="11782" max="11783" width="25" customWidth="1"/>
    <col min="11784" max="11784" width="16.7109375" customWidth="1"/>
    <col min="11785" max="11785" width="10.7109375" customWidth="1"/>
    <col min="12033" max="12033" width="11.42578125" bestFit="1" customWidth="1"/>
    <col min="12034" max="12034" width="69.28515625" customWidth="1"/>
    <col min="12035" max="12035" width="16.7109375" customWidth="1"/>
    <col min="12036" max="12036" width="33.28515625" customWidth="1"/>
    <col min="12037" max="12037" width="16.7109375" customWidth="1"/>
    <col min="12038" max="12039" width="25" customWidth="1"/>
    <col min="12040" max="12040" width="16.7109375" customWidth="1"/>
    <col min="12041" max="12041" width="10.7109375" customWidth="1"/>
    <col min="12289" max="12289" width="11.42578125" bestFit="1" customWidth="1"/>
    <col min="12290" max="12290" width="69.28515625" customWidth="1"/>
    <col min="12291" max="12291" width="16.7109375" customWidth="1"/>
    <col min="12292" max="12292" width="33.28515625" customWidth="1"/>
    <col min="12293" max="12293" width="16.7109375" customWidth="1"/>
    <col min="12294" max="12295" width="25" customWidth="1"/>
    <col min="12296" max="12296" width="16.7109375" customWidth="1"/>
    <col min="12297" max="12297" width="10.7109375" customWidth="1"/>
    <col min="12545" max="12545" width="11.42578125" bestFit="1" customWidth="1"/>
    <col min="12546" max="12546" width="69.28515625" customWidth="1"/>
    <col min="12547" max="12547" width="16.7109375" customWidth="1"/>
    <col min="12548" max="12548" width="33.28515625" customWidth="1"/>
    <col min="12549" max="12549" width="16.7109375" customWidth="1"/>
    <col min="12550" max="12551" width="25" customWidth="1"/>
    <col min="12552" max="12552" width="16.7109375" customWidth="1"/>
    <col min="12553" max="12553" width="10.7109375" customWidth="1"/>
    <col min="12801" max="12801" width="11.42578125" bestFit="1" customWidth="1"/>
    <col min="12802" max="12802" width="69.28515625" customWidth="1"/>
    <col min="12803" max="12803" width="16.7109375" customWidth="1"/>
    <col min="12804" max="12804" width="33.28515625" customWidth="1"/>
    <col min="12805" max="12805" width="16.7109375" customWidth="1"/>
    <col min="12806" max="12807" width="25" customWidth="1"/>
    <col min="12808" max="12808" width="16.7109375" customWidth="1"/>
    <col min="12809" max="12809" width="10.7109375" customWidth="1"/>
    <col min="13057" max="13057" width="11.42578125" bestFit="1" customWidth="1"/>
    <col min="13058" max="13058" width="69.28515625" customWidth="1"/>
    <col min="13059" max="13059" width="16.7109375" customWidth="1"/>
    <col min="13060" max="13060" width="33.28515625" customWidth="1"/>
    <col min="13061" max="13061" width="16.7109375" customWidth="1"/>
    <col min="13062" max="13063" width="25" customWidth="1"/>
    <col min="13064" max="13064" width="16.7109375" customWidth="1"/>
    <col min="13065" max="13065" width="10.7109375" customWidth="1"/>
    <col min="13313" max="13313" width="11.42578125" bestFit="1" customWidth="1"/>
    <col min="13314" max="13314" width="69.28515625" customWidth="1"/>
    <col min="13315" max="13315" width="16.7109375" customWidth="1"/>
    <col min="13316" max="13316" width="33.28515625" customWidth="1"/>
    <col min="13317" max="13317" width="16.7109375" customWidth="1"/>
    <col min="13318" max="13319" width="25" customWidth="1"/>
    <col min="13320" max="13320" width="16.7109375" customWidth="1"/>
    <col min="13321" max="13321" width="10.7109375" customWidth="1"/>
    <col min="13569" max="13569" width="11.42578125" bestFit="1" customWidth="1"/>
    <col min="13570" max="13570" width="69.28515625" customWidth="1"/>
    <col min="13571" max="13571" width="16.7109375" customWidth="1"/>
    <col min="13572" max="13572" width="33.28515625" customWidth="1"/>
    <col min="13573" max="13573" width="16.7109375" customWidth="1"/>
    <col min="13574" max="13575" width="25" customWidth="1"/>
    <col min="13576" max="13576" width="16.7109375" customWidth="1"/>
    <col min="13577" max="13577" width="10.7109375" customWidth="1"/>
    <col min="13825" max="13825" width="11.42578125" bestFit="1" customWidth="1"/>
    <col min="13826" max="13826" width="69.28515625" customWidth="1"/>
    <col min="13827" max="13827" width="16.7109375" customWidth="1"/>
    <col min="13828" max="13828" width="33.28515625" customWidth="1"/>
    <col min="13829" max="13829" width="16.7109375" customWidth="1"/>
    <col min="13830" max="13831" width="25" customWidth="1"/>
    <col min="13832" max="13832" width="16.7109375" customWidth="1"/>
    <col min="13833" max="13833" width="10.7109375" customWidth="1"/>
    <col min="14081" max="14081" width="11.42578125" bestFit="1" customWidth="1"/>
    <col min="14082" max="14082" width="69.28515625" customWidth="1"/>
    <col min="14083" max="14083" width="16.7109375" customWidth="1"/>
    <col min="14084" max="14084" width="33.28515625" customWidth="1"/>
    <col min="14085" max="14085" width="16.7109375" customWidth="1"/>
    <col min="14086" max="14087" width="25" customWidth="1"/>
    <col min="14088" max="14088" width="16.7109375" customWidth="1"/>
    <col min="14089" max="14089" width="10.7109375" customWidth="1"/>
    <col min="14337" max="14337" width="11.42578125" bestFit="1" customWidth="1"/>
    <col min="14338" max="14338" width="69.28515625" customWidth="1"/>
    <col min="14339" max="14339" width="16.7109375" customWidth="1"/>
    <col min="14340" max="14340" width="33.28515625" customWidth="1"/>
    <col min="14341" max="14341" width="16.7109375" customWidth="1"/>
    <col min="14342" max="14343" width="25" customWidth="1"/>
    <col min="14344" max="14344" width="16.7109375" customWidth="1"/>
    <col min="14345" max="14345" width="10.7109375" customWidth="1"/>
    <col min="14593" max="14593" width="11.42578125" bestFit="1" customWidth="1"/>
    <col min="14594" max="14594" width="69.28515625" customWidth="1"/>
    <col min="14595" max="14595" width="16.7109375" customWidth="1"/>
    <col min="14596" max="14596" width="33.28515625" customWidth="1"/>
    <col min="14597" max="14597" width="16.7109375" customWidth="1"/>
    <col min="14598" max="14599" width="25" customWidth="1"/>
    <col min="14600" max="14600" width="16.7109375" customWidth="1"/>
    <col min="14601" max="14601" width="10.7109375" customWidth="1"/>
    <col min="14849" max="14849" width="11.42578125" bestFit="1" customWidth="1"/>
    <col min="14850" max="14850" width="69.28515625" customWidth="1"/>
    <col min="14851" max="14851" width="16.7109375" customWidth="1"/>
    <col min="14852" max="14852" width="33.28515625" customWidth="1"/>
    <col min="14853" max="14853" width="16.7109375" customWidth="1"/>
    <col min="14854" max="14855" width="25" customWidth="1"/>
    <col min="14856" max="14856" width="16.7109375" customWidth="1"/>
    <col min="14857" max="14857" width="10.7109375" customWidth="1"/>
    <col min="15105" max="15105" width="11.42578125" bestFit="1" customWidth="1"/>
    <col min="15106" max="15106" width="69.28515625" customWidth="1"/>
    <col min="15107" max="15107" width="16.7109375" customWidth="1"/>
    <col min="15108" max="15108" width="33.28515625" customWidth="1"/>
    <col min="15109" max="15109" width="16.7109375" customWidth="1"/>
    <col min="15110" max="15111" width="25" customWidth="1"/>
    <col min="15112" max="15112" width="16.7109375" customWidth="1"/>
    <col min="15113" max="15113" width="10.7109375" customWidth="1"/>
    <col min="15361" max="15361" width="11.42578125" bestFit="1" customWidth="1"/>
    <col min="15362" max="15362" width="69.28515625" customWidth="1"/>
    <col min="15363" max="15363" width="16.7109375" customWidth="1"/>
    <col min="15364" max="15364" width="33.28515625" customWidth="1"/>
    <col min="15365" max="15365" width="16.7109375" customWidth="1"/>
    <col min="15366" max="15367" width="25" customWidth="1"/>
    <col min="15368" max="15368" width="16.7109375" customWidth="1"/>
    <col min="15369" max="15369" width="10.7109375" customWidth="1"/>
    <col min="15617" max="15617" width="11.42578125" bestFit="1" customWidth="1"/>
    <col min="15618" max="15618" width="69.28515625" customWidth="1"/>
    <col min="15619" max="15619" width="16.7109375" customWidth="1"/>
    <col min="15620" max="15620" width="33.28515625" customWidth="1"/>
    <col min="15621" max="15621" width="16.7109375" customWidth="1"/>
    <col min="15622" max="15623" width="25" customWidth="1"/>
    <col min="15624" max="15624" width="16.7109375" customWidth="1"/>
    <col min="15625" max="15625" width="10.7109375" customWidth="1"/>
    <col min="15873" max="15873" width="11.42578125" bestFit="1" customWidth="1"/>
    <col min="15874" max="15874" width="69.28515625" customWidth="1"/>
    <col min="15875" max="15875" width="16.7109375" customWidth="1"/>
    <col min="15876" max="15876" width="33.28515625" customWidth="1"/>
    <col min="15877" max="15877" width="16.7109375" customWidth="1"/>
    <col min="15878" max="15879" width="25" customWidth="1"/>
    <col min="15880" max="15880" width="16.7109375" customWidth="1"/>
    <col min="15881" max="15881" width="10.7109375" customWidth="1"/>
    <col min="16129" max="16129" width="11.42578125" bestFit="1" customWidth="1"/>
    <col min="16130" max="16130" width="69.28515625" customWidth="1"/>
    <col min="16131" max="16131" width="16.7109375" customWidth="1"/>
    <col min="16132" max="16132" width="33.28515625" customWidth="1"/>
    <col min="16133" max="16133" width="16.7109375" customWidth="1"/>
    <col min="16134" max="16135" width="25" customWidth="1"/>
    <col min="16136" max="16136" width="16.7109375" customWidth="1"/>
    <col min="16137" max="16137" width="10.7109375" customWidth="1"/>
  </cols>
  <sheetData>
    <row r="1" spans="1:9" ht="12.95" customHeight="1">
      <c r="A1" s="3" t="s">
        <v>15</v>
      </c>
      <c r="B1" s="4"/>
      <c r="C1" s="5"/>
      <c r="D1" s="5"/>
      <c r="E1" s="5"/>
      <c r="F1" s="5"/>
      <c r="G1" s="5"/>
      <c r="H1" s="5"/>
      <c r="I1" s="5"/>
    </row>
    <row r="2" spans="1:9" ht="26.1" customHeight="1">
      <c r="A2" s="5"/>
      <c r="B2" s="6" t="s">
        <v>40</v>
      </c>
      <c r="C2" s="5"/>
      <c r="D2" s="5"/>
      <c r="E2" s="5"/>
      <c r="F2" s="5"/>
      <c r="G2" s="5"/>
      <c r="H2" s="5"/>
      <c r="I2" s="5"/>
    </row>
    <row r="3" spans="1:9" ht="12.95" customHeight="1">
      <c r="A3" s="5"/>
      <c r="B3" s="4" t="s">
        <v>743</v>
      </c>
      <c r="C3" s="5"/>
      <c r="D3" s="5"/>
      <c r="E3" s="5"/>
      <c r="F3" s="5"/>
      <c r="G3" s="5"/>
      <c r="H3" s="5"/>
      <c r="I3" s="5"/>
    </row>
    <row r="4" spans="1:9" ht="12.95" customHeight="1">
      <c r="A4" s="5"/>
      <c r="B4" s="7"/>
      <c r="C4" s="5"/>
      <c r="D4" s="5"/>
      <c r="E4" s="5"/>
      <c r="F4" s="5"/>
      <c r="G4" s="5"/>
      <c r="H4" s="5"/>
      <c r="I4" s="5"/>
    </row>
    <row r="5" spans="1:9" ht="12.95" customHeight="1" thickBot="1">
      <c r="A5" s="8" t="s">
        <v>41</v>
      </c>
      <c r="B5" s="9" t="s">
        <v>42</v>
      </c>
      <c r="C5" s="5"/>
      <c r="D5" s="5"/>
      <c r="E5" s="5"/>
      <c r="F5" s="5"/>
      <c r="G5" s="5"/>
      <c r="H5" s="5"/>
      <c r="I5" s="5"/>
    </row>
    <row r="6" spans="1:9" ht="27.95" customHeight="1">
      <c r="A6" s="5"/>
      <c r="B6" s="10" t="s">
        <v>43</v>
      </c>
      <c r="C6" s="11" t="s">
        <v>44</v>
      </c>
      <c r="D6" s="12" t="s">
        <v>687</v>
      </c>
      <c r="E6" s="12" t="s">
        <v>46</v>
      </c>
      <c r="F6" s="12" t="s">
        <v>47</v>
      </c>
      <c r="G6" s="12" t="s">
        <v>48</v>
      </c>
      <c r="H6" s="12" t="s">
        <v>49</v>
      </c>
      <c r="I6" s="13" t="s">
        <v>50</v>
      </c>
    </row>
    <row r="7" spans="1:9" ht="12.95" customHeight="1">
      <c r="A7" s="5"/>
      <c r="B7" s="33" t="s">
        <v>51</v>
      </c>
      <c r="C7" s="2"/>
      <c r="D7" s="2"/>
      <c r="E7" s="2"/>
      <c r="F7" s="27" t="s">
        <v>167</v>
      </c>
      <c r="G7" s="27" t="s">
        <v>167</v>
      </c>
      <c r="H7" s="27"/>
      <c r="I7" s="28"/>
    </row>
    <row r="8" spans="1:9" ht="12.95" customHeight="1">
      <c r="A8" s="5"/>
      <c r="B8" s="14"/>
      <c r="C8" s="31"/>
      <c r="D8" s="31"/>
      <c r="E8" s="31"/>
      <c r="F8" s="32"/>
      <c r="G8" s="32"/>
      <c r="H8" s="32"/>
      <c r="I8" s="17"/>
    </row>
    <row r="9" spans="1:9" ht="12.95" customHeight="1">
      <c r="A9" s="5"/>
      <c r="B9" s="29" t="s">
        <v>688</v>
      </c>
      <c r="C9" s="2"/>
      <c r="D9" s="2"/>
      <c r="E9" s="2"/>
      <c r="F9" s="27" t="s">
        <v>167</v>
      </c>
      <c r="G9" s="27" t="s">
        <v>167</v>
      </c>
      <c r="H9" s="27"/>
      <c r="I9" s="28"/>
    </row>
    <row r="10" spans="1:9" ht="12.95" customHeight="1">
      <c r="A10" s="5"/>
      <c r="B10" s="14"/>
      <c r="C10" s="31"/>
      <c r="D10" s="31"/>
      <c r="E10" s="31"/>
      <c r="F10" s="32"/>
      <c r="G10" s="32"/>
      <c r="H10" s="32"/>
      <c r="I10" s="17"/>
    </row>
    <row r="11" spans="1:9" ht="12.95" customHeight="1">
      <c r="A11" s="5"/>
      <c r="B11" s="29" t="s">
        <v>689</v>
      </c>
      <c r="C11" s="30"/>
      <c r="D11" s="30"/>
      <c r="E11" s="30"/>
      <c r="F11" s="34" t="s">
        <v>167</v>
      </c>
      <c r="G11" s="34" t="s">
        <v>167</v>
      </c>
      <c r="H11" s="34"/>
      <c r="I11" s="28"/>
    </row>
    <row r="12" spans="1:9" ht="12.95" customHeight="1">
      <c r="A12" s="5"/>
      <c r="B12" s="14"/>
      <c r="C12" s="31"/>
      <c r="D12" s="31"/>
      <c r="E12" s="31"/>
      <c r="F12" s="32"/>
      <c r="G12" s="32"/>
      <c r="H12" s="32"/>
      <c r="I12" s="17"/>
    </row>
    <row r="13" spans="1:9" ht="12.95" customHeight="1">
      <c r="A13" s="5"/>
      <c r="B13" s="29" t="s">
        <v>690</v>
      </c>
      <c r="C13" s="35"/>
      <c r="D13" s="35"/>
      <c r="E13" s="35"/>
      <c r="F13" s="36" t="s">
        <v>167</v>
      </c>
      <c r="G13" s="36" t="s">
        <v>167</v>
      </c>
      <c r="H13" s="36"/>
      <c r="I13" s="28"/>
    </row>
    <row r="14" spans="1:9" ht="12.95" customHeight="1">
      <c r="A14" s="5"/>
      <c r="B14" s="14"/>
      <c r="C14" s="31"/>
      <c r="D14" s="31"/>
      <c r="E14" s="31"/>
      <c r="F14" s="32"/>
      <c r="G14" s="32"/>
      <c r="H14" s="32"/>
      <c r="I14" s="17"/>
    </row>
    <row r="15" spans="1:9" ht="12.95" customHeight="1">
      <c r="A15" s="5"/>
      <c r="B15" s="29" t="s">
        <v>168</v>
      </c>
      <c r="C15" s="35"/>
      <c r="D15" s="35"/>
      <c r="E15" s="35"/>
      <c r="F15" s="36" t="s">
        <v>167</v>
      </c>
      <c r="G15" s="36" t="s">
        <v>167</v>
      </c>
      <c r="H15" s="36"/>
      <c r="I15" s="28"/>
    </row>
    <row r="16" spans="1:9" ht="12.95" customHeight="1">
      <c r="A16" s="5"/>
      <c r="B16" s="14" t="s">
        <v>181</v>
      </c>
      <c r="C16" s="15"/>
      <c r="D16" s="15"/>
      <c r="E16" s="15"/>
      <c r="F16" s="15"/>
      <c r="G16" s="15"/>
      <c r="H16" s="16"/>
      <c r="I16" s="17"/>
    </row>
    <row r="17" spans="1:9" ht="12.95" customHeight="1">
      <c r="A17" s="5"/>
      <c r="B17" s="14" t="s">
        <v>408</v>
      </c>
      <c r="C17" s="15"/>
      <c r="D17" s="15"/>
      <c r="E17" s="15"/>
      <c r="F17" s="5"/>
      <c r="G17" s="16"/>
      <c r="H17" s="16"/>
      <c r="I17" s="17"/>
    </row>
    <row r="18" spans="1:9" ht="12.95" customHeight="1">
      <c r="A18" s="18" t="s">
        <v>694</v>
      </c>
      <c r="B18" s="19" t="s">
        <v>695</v>
      </c>
      <c r="C18" s="15" t="s">
        <v>696</v>
      </c>
      <c r="D18" s="15" t="s">
        <v>412</v>
      </c>
      <c r="E18" s="20">
        <v>1700000</v>
      </c>
      <c r="F18" s="21">
        <v>1713.08</v>
      </c>
      <c r="G18" s="22">
        <v>0.64500000000000002</v>
      </c>
      <c r="H18" s="115">
        <v>6.8288000000000001E-2</v>
      </c>
      <c r="I18" s="24"/>
    </row>
    <row r="19" spans="1:9" ht="12.95" customHeight="1">
      <c r="A19" s="18" t="s">
        <v>700</v>
      </c>
      <c r="B19" s="19" t="s">
        <v>701</v>
      </c>
      <c r="C19" s="15" t="s">
        <v>702</v>
      </c>
      <c r="D19" s="15" t="s">
        <v>412</v>
      </c>
      <c r="E19" s="20">
        <v>350000</v>
      </c>
      <c r="F19" s="21">
        <v>320</v>
      </c>
      <c r="G19" s="22">
        <v>0.1205</v>
      </c>
      <c r="H19" s="115">
        <v>7.5875999999999999E-2</v>
      </c>
      <c r="I19" s="24"/>
    </row>
    <row r="20" spans="1:9" ht="12.95" customHeight="1">
      <c r="A20" s="18" t="s">
        <v>697</v>
      </c>
      <c r="B20" s="19" t="s">
        <v>698</v>
      </c>
      <c r="C20" s="15" t="s">
        <v>699</v>
      </c>
      <c r="D20" s="15" t="s">
        <v>412</v>
      </c>
      <c r="E20" s="20">
        <v>300000</v>
      </c>
      <c r="F20" s="21">
        <v>298.97000000000003</v>
      </c>
      <c r="G20" s="22">
        <v>0.11260000000000001</v>
      </c>
      <c r="H20" s="115">
        <v>6.4474000000000004E-2</v>
      </c>
      <c r="I20" s="24"/>
    </row>
    <row r="21" spans="1:9" ht="12.95" customHeight="1">
      <c r="A21" s="5"/>
      <c r="B21" s="14" t="s">
        <v>165</v>
      </c>
      <c r="C21" s="15"/>
      <c r="D21" s="15"/>
      <c r="E21" s="15"/>
      <c r="F21" s="25">
        <v>2332.0500000000002</v>
      </c>
      <c r="G21" s="26">
        <v>0.87809999999999999</v>
      </c>
      <c r="H21" s="27"/>
      <c r="I21" s="28"/>
    </row>
    <row r="22" spans="1:9" ht="12.95" customHeight="1">
      <c r="A22" s="5"/>
      <c r="B22" s="29" t="s">
        <v>414</v>
      </c>
      <c r="C22" s="2"/>
      <c r="D22" s="2"/>
      <c r="E22" s="2"/>
      <c r="F22" s="27" t="s">
        <v>167</v>
      </c>
      <c r="G22" s="27" t="s">
        <v>167</v>
      </c>
      <c r="H22" s="27"/>
      <c r="I22" s="116"/>
    </row>
    <row r="23" spans="1:9" ht="12.95" customHeight="1">
      <c r="A23" s="5"/>
      <c r="B23" s="29" t="s">
        <v>165</v>
      </c>
      <c r="C23" s="2"/>
      <c r="D23" s="2"/>
      <c r="E23" s="2"/>
      <c r="F23" s="27" t="s">
        <v>167</v>
      </c>
      <c r="G23" s="27" t="s">
        <v>167</v>
      </c>
      <c r="H23" s="27"/>
      <c r="I23" s="116"/>
    </row>
    <row r="24" spans="1:9" ht="12.95" customHeight="1">
      <c r="A24" s="5"/>
      <c r="B24" s="29" t="s">
        <v>415</v>
      </c>
      <c r="C24" s="2"/>
      <c r="D24" s="2"/>
      <c r="E24" s="2"/>
      <c r="F24" s="27" t="s">
        <v>167</v>
      </c>
      <c r="G24" s="27" t="s">
        <v>167</v>
      </c>
      <c r="H24" s="27"/>
      <c r="I24" s="116"/>
    </row>
    <row r="25" spans="1:9" ht="12.95" customHeight="1">
      <c r="A25" s="5"/>
      <c r="B25" s="29" t="s">
        <v>165</v>
      </c>
      <c r="C25" s="2"/>
      <c r="D25" s="2"/>
      <c r="E25" s="2"/>
      <c r="F25" s="27" t="s">
        <v>167</v>
      </c>
      <c r="G25" s="27" t="s">
        <v>167</v>
      </c>
      <c r="H25" s="27"/>
      <c r="I25" s="116"/>
    </row>
    <row r="26" spans="1:9" ht="12.95" customHeight="1">
      <c r="A26" s="5"/>
      <c r="B26" s="29" t="s">
        <v>168</v>
      </c>
      <c r="C26" s="30"/>
      <c r="D26" s="2"/>
      <c r="E26" s="30"/>
      <c r="F26" s="25">
        <v>2332.0500000000002</v>
      </c>
      <c r="G26" s="26">
        <v>0.87809999999999999</v>
      </c>
      <c r="H26" s="27"/>
      <c r="I26" s="28"/>
    </row>
    <row r="27" spans="1:9" ht="12.95" customHeight="1">
      <c r="A27" s="5"/>
      <c r="B27" s="14" t="s">
        <v>169</v>
      </c>
      <c r="C27" s="15"/>
      <c r="D27" s="15"/>
      <c r="E27" s="15"/>
      <c r="F27" s="15"/>
      <c r="G27" s="15"/>
      <c r="H27" s="16"/>
      <c r="I27" s="17"/>
    </row>
    <row r="28" spans="1:9" ht="12.95" customHeight="1">
      <c r="A28" s="5"/>
      <c r="B28" s="14" t="s">
        <v>718</v>
      </c>
      <c r="C28" s="15"/>
      <c r="D28" s="15"/>
      <c r="E28" s="15"/>
      <c r="F28" s="5"/>
      <c r="G28" s="16"/>
      <c r="H28" s="16"/>
      <c r="I28" s="17"/>
    </row>
    <row r="29" spans="1:9" ht="12.95" customHeight="1">
      <c r="A29" s="18" t="s">
        <v>719</v>
      </c>
      <c r="B29" s="19" t="s">
        <v>720</v>
      </c>
      <c r="C29" s="15" t="s">
        <v>721</v>
      </c>
      <c r="D29" s="15"/>
      <c r="E29" s="20">
        <v>268.91000000000003</v>
      </c>
      <c r="F29" s="21">
        <v>32.06</v>
      </c>
      <c r="G29" s="22">
        <v>1.21E-2</v>
      </c>
      <c r="H29" s="115"/>
      <c r="I29" s="24" t="s">
        <v>173</v>
      </c>
    </row>
    <row r="30" spans="1:9" ht="12.95" customHeight="1">
      <c r="A30" s="5"/>
      <c r="B30" s="14" t="s">
        <v>165</v>
      </c>
      <c r="C30" s="15"/>
      <c r="D30" s="15"/>
      <c r="E30" s="15"/>
      <c r="F30" s="25">
        <v>32.06</v>
      </c>
      <c r="G30" s="26">
        <v>1.21E-2</v>
      </c>
      <c r="H30" s="27"/>
      <c r="I30" s="28"/>
    </row>
    <row r="31" spans="1:9" ht="12.95" customHeight="1">
      <c r="A31" s="5"/>
      <c r="B31" s="29" t="s">
        <v>170</v>
      </c>
      <c r="C31" s="2"/>
      <c r="D31" s="2"/>
      <c r="E31" s="2"/>
      <c r="F31" s="27" t="s">
        <v>167</v>
      </c>
      <c r="G31" s="27" t="s">
        <v>167</v>
      </c>
      <c r="H31" s="27"/>
      <c r="I31" s="28"/>
    </row>
    <row r="32" spans="1:9" ht="12.95" customHeight="1">
      <c r="A32" s="5"/>
      <c r="B32" s="14" t="s">
        <v>165</v>
      </c>
      <c r="C32" s="31"/>
      <c r="D32" s="31"/>
      <c r="E32" s="31"/>
      <c r="F32" s="32"/>
      <c r="G32" s="32"/>
      <c r="H32" s="32"/>
      <c r="I32" s="17"/>
    </row>
    <row r="33" spans="1:9" ht="12.95" customHeight="1">
      <c r="A33" s="5"/>
      <c r="B33" s="29" t="s">
        <v>174</v>
      </c>
      <c r="C33" s="2"/>
      <c r="D33" s="2"/>
      <c r="E33" s="2"/>
      <c r="F33" s="27" t="s">
        <v>167</v>
      </c>
      <c r="G33" s="27" t="s">
        <v>167</v>
      </c>
      <c r="H33" s="27"/>
      <c r="I33" s="28"/>
    </row>
    <row r="34" spans="1:9" ht="12.95" customHeight="1">
      <c r="A34" s="5"/>
      <c r="B34" s="14" t="s">
        <v>165</v>
      </c>
      <c r="C34" s="31"/>
      <c r="D34" s="31"/>
      <c r="E34" s="31"/>
      <c r="F34" s="32"/>
      <c r="G34" s="32"/>
      <c r="H34" s="32"/>
      <c r="I34" s="17"/>
    </row>
    <row r="35" spans="1:9" ht="12.95" customHeight="1">
      <c r="A35" s="5"/>
      <c r="B35" s="29" t="s">
        <v>175</v>
      </c>
      <c r="C35" s="2"/>
      <c r="D35" s="2"/>
      <c r="E35" s="2"/>
      <c r="F35" s="27" t="s">
        <v>167</v>
      </c>
      <c r="G35" s="27" t="s">
        <v>167</v>
      </c>
      <c r="H35" s="27"/>
      <c r="I35" s="28"/>
    </row>
    <row r="36" spans="1:9" ht="12.95" customHeight="1">
      <c r="A36" s="5"/>
      <c r="B36" s="14" t="s">
        <v>165</v>
      </c>
      <c r="C36" s="31"/>
      <c r="D36" s="31"/>
      <c r="E36" s="31"/>
      <c r="F36" s="32"/>
      <c r="G36" s="32"/>
      <c r="H36" s="32"/>
      <c r="I36" s="17"/>
    </row>
    <row r="37" spans="1:9" ht="12.95" customHeight="1">
      <c r="A37" s="5"/>
      <c r="B37" s="29" t="s">
        <v>176</v>
      </c>
      <c r="C37" s="2"/>
      <c r="D37" s="2"/>
      <c r="E37" s="2"/>
      <c r="F37" s="27" t="s">
        <v>167</v>
      </c>
      <c r="G37" s="27" t="s">
        <v>167</v>
      </c>
      <c r="H37" s="27"/>
      <c r="I37" s="28"/>
    </row>
    <row r="38" spans="1:9" ht="12.95" customHeight="1">
      <c r="A38" s="5"/>
      <c r="B38" s="14" t="s">
        <v>165</v>
      </c>
      <c r="C38" s="31"/>
      <c r="D38" s="31"/>
      <c r="E38" s="31"/>
      <c r="F38" s="32"/>
      <c r="G38" s="32"/>
      <c r="H38" s="32"/>
      <c r="I38" s="17"/>
    </row>
    <row r="39" spans="1:9" ht="12.95" customHeight="1">
      <c r="A39" s="5"/>
      <c r="B39" s="29" t="s">
        <v>177</v>
      </c>
      <c r="C39" s="2"/>
      <c r="D39" s="2"/>
      <c r="E39" s="2"/>
      <c r="F39" s="27" t="s">
        <v>167</v>
      </c>
      <c r="G39" s="27" t="s">
        <v>167</v>
      </c>
      <c r="H39" s="27"/>
      <c r="I39" s="28"/>
    </row>
    <row r="40" spans="1:9" ht="12.95" customHeight="1">
      <c r="A40" s="5"/>
      <c r="B40" s="14" t="s">
        <v>165</v>
      </c>
      <c r="C40" s="31"/>
      <c r="D40" s="31"/>
      <c r="E40" s="31"/>
      <c r="F40" s="32"/>
      <c r="G40" s="32"/>
      <c r="H40" s="32"/>
      <c r="I40" s="17"/>
    </row>
    <row r="41" spans="1:9" ht="12.95" customHeight="1">
      <c r="A41" s="5"/>
      <c r="B41" s="29" t="s">
        <v>168</v>
      </c>
      <c r="C41" s="30"/>
      <c r="D41" s="2"/>
      <c r="E41" s="30"/>
      <c r="F41" s="25">
        <v>32.06</v>
      </c>
      <c r="G41" s="26">
        <v>1.21E-2</v>
      </c>
      <c r="H41" s="27"/>
      <c r="I41" s="28"/>
    </row>
    <row r="42" spans="1:9" ht="12.95" customHeight="1">
      <c r="A42" s="5"/>
      <c r="B42" s="14" t="s">
        <v>178</v>
      </c>
      <c r="C42" s="15"/>
      <c r="D42" s="15"/>
      <c r="E42" s="15"/>
      <c r="F42" s="15"/>
      <c r="G42" s="15"/>
      <c r="H42" s="16"/>
      <c r="I42" s="17"/>
    </row>
    <row r="43" spans="1:9" ht="12.95" customHeight="1">
      <c r="A43" s="18" t="s">
        <v>179</v>
      </c>
      <c r="B43" s="19" t="s">
        <v>180</v>
      </c>
      <c r="C43" s="15"/>
      <c r="D43" s="15"/>
      <c r="E43" s="20"/>
      <c r="F43" s="21">
        <v>538.85</v>
      </c>
      <c r="G43" s="22">
        <v>0.2029</v>
      </c>
      <c r="H43" s="258">
        <v>5.0380000000000001E-2</v>
      </c>
      <c r="I43" s="24"/>
    </row>
    <row r="44" spans="1:9" ht="12.95" customHeight="1">
      <c r="A44" s="5"/>
      <c r="B44" s="14" t="s">
        <v>165</v>
      </c>
      <c r="C44" s="15"/>
      <c r="D44" s="15"/>
      <c r="E44" s="15"/>
      <c r="F44" s="25">
        <v>538.85</v>
      </c>
      <c r="G44" s="26">
        <v>0.2029</v>
      </c>
      <c r="H44" s="27"/>
      <c r="I44" s="28"/>
    </row>
    <row r="45" spans="1:9" ht="12.95" customHeight="1">
      <c r="A45" s="5"/>
      <c r="B45" s="29" t="s">
        <v>168</v>
      </c>
      <c r="C45" s="30"/>
      <c r="D45" s="2"/>
      <c r="E45" s="30"/>
      <c r="F45" s="25">
        <v>538.85</v>
      </c>
      <c r="G45" s="26">
        <v>0.2029</v>
      </c>
      <c r="H45" s="27"/>
      <c r="I45" s="28"/>
    </row>
    <row r="46" spans="1:9" ht="12.95" customHeight="1">
      <c r="A46" s="5"/>
      <c r="B46" s="29" t="s">
        <v>187</v>
      </c>
      <c r="C46" s="2"/>
      <c r="D46" s="2"/>
      <c r="E46" s="2"/>
      <c r="F46" s="27" t="s">
        <v>167</v>
      </c>
      <c r="G46" s="27" t="s">
        <v>167</v>
      </c>
      <c r="H46" s="27"/>
      <c r="I46" s="28"/>
    </row>
    <row r="47" spans="1:9" ht="12.95" customHeight="1">
      <c r="A47" s="5"/>
      <c r="B47" s="14"/>
      <c r="C47" s="31"/>
      <c r="D47" s="31"/>
      <c r="E47" s="31"/>
      <c r="F47" s="32"/>
      <c r="G47" s="32"/>
      <c r="H47" s="32"/>
      <c r="I47" s="17"/>
    </row>
    <row r="48" spans="1:9" ht="12.95" customHeight="1">
      <c r="A48" s="5"/>
      <c r="B48" s="29" t="s">
        <v>188</v>
      </c>
      <c r="C48" s="2"/>
      <c r="D48" s="2"/>
      <c r="E48" s="2"/>
      <c r="F48" s="27" t="s">
        <v>167</v>
      </c>
      <c r="G48" s="27" t="s">
        <v>167</v>
      </c>
      <c r="H48" s="27"/>
      <c r="I48" s="28"/>
    </row>
    <row r="49" spans="1:9" ht="12.95" customHeight="1">
      <c r="A49" s="5"/>
      <c r="B49" s="14"/>
      <c r="C49" s="31"/>
      <c r="D49" s="31"/>
      <c r="E49" s="31"/>
      <c r="F49" s="32"/>
      <c r="G49" s="32"/>
      <c r="H49" s="32"/>
      <c r="I49" s="17"/>
    </row>
    <row r="50" spans="1:9" ht="12.95" customHeight="1">
      <c r="A50" s="5"/>
      <c r="B50" s="29" t="s">
        <v>189</v>
      </c>
      <c r="C50" s="2"/>
      <c r="D50" s="2"/>
      <c r="E50" s="2"/>
      <c r="F50" s="27" t="s">
        <v>167</v>
      </c>
      <c r="G50" s="27" t="s">
        <v>167</v>
      </c>
      <c r="H50" s="27"/>
      <c r="I50" s="28"/>
    </row>
    <row r="51" spans="1:9" ht="12.95" customHeight="1">
      <c r="A51" s="5"/>
      <c r="B51" s="14"/>
      <c r="C51" s="31"/>
      <c r="D51" s="31"/>
      <c r="E51" s="31"/>
      <c r="F51" s="32"/>
      <c r="G51" s="32"/>
      <c r="H51" s="32"/>
      <c r="I51" s="17"/>
    </row>
    <row r="52" spans="1:9" ht="12.95" customHeight="1">
      <c r="A52" s="5"/>
      <c r="B52" s="29" t="s">
        <v>190</v>
      </c>
      <c r="C52" s="2"/>
      <c r="D52" s="2"/>
      <c r="E52" s="2"/>
      <c r="F52" s="27" t="s">
        <v>167</v>
      </c>
      <c r="G52" s="27" t="s">
        <v>167</v>
      </c>
      <c r="H52" s="27"/>
      <c r="I52" s="28"/>
    </row>
    <row r="53" spans="1:9" ht="12.95" customHeight="1">
      <c r="A53" s="5"/>
      <c r="B53" s="14"/>
      <c r="C53" s="31"/>
      <c r="D53" s="31"/>
      <c r="E53" s="31"/>
      <c r="F53" s="32"/>
      <c r="G53" s="32"/>
      <c r="H53" s="32"/>
      <c r="I53" s="17"/>
    </row>
    <row r="54" spans="1:9" ht="12.95" customHeight="1">
      <c r="A54" s="5"/>
      <c r="B54" s="29" t="s">
        <v>191</v>
      </c>
      <c r="C54" s="30"/>
      <c r="D54" s="30"/>
      <c r="E54" s="30"/>
      <c r="F54" s="34" t="s">
        <v>167</v>
      </c>
      <c r="G54" s="34" t="s">
        <v>167</v>
      </c>
      <c r="H54" s="34"/>
      <c r="I54" s="28"/>
    </row>
    <row r="55" spans="1:9" ht="12.95" customHeight="1">
      <c r="A55" s="5"/>
      <c r="B55" s="14"/>
      <c r="C55" s="31"/>
      <c r="D55" s="31"/>
      <c r="E55" s="31"/>
      <c r="F55" s="32"/>
      <c r="G55" s="32"/>
      <c r="H55" s="32"/>
      <c r="I55" s="17"/>
    </row>
    <row r="56" spans="1:9" ht="12.95" customHeight="1">
      <c r="A56" s="5"/>
      <c r="B56" s="29" t="s">
        <v>168</v>
      </c>
      <c r="C56" s="35"/>
      <c r="D56" s="35"/>
      <c r="E56" s="35"/>
      <c r="F56" s="36" t="s">
        <v>167</v>
      </c>
      <c r="G56" s="36" t="s">
        <v>167</v>
      </c>
      <c r="H56" s="36"/>
      <c r="I56" s="28"/>
    </row>
    <row r="57" spans="1:9" ht="12.95" customHeight="1">
      <c r="A57" s="5"/>
      <c r="B57" s="29" t="s">
        <v>175</v>
      </c>
      <c r="C57" s="2"/>
      <c r="D57" s="2"/>
      <c r="E57" s="2"/>
      <c r="F57" s="27" t="s">
        <v>167</v>
      </c>
      <c r="G57" s="27" t="s">
        <v>167</v>
      </c>
      <c r="H57" s="27"/>
      <c r="I57" s="28"/>
    </row>
    <row r="58" spans="1:9" ht="12.95" customHeight="1">
      <c r="A58" s="5"/>
      <c r="B58" s="14"/>
      <c r="C58" s="31"/>
      <c r="D58" s="31"/>
      <c r="E58" s="31"/>
      <c r="F58" s="32"/>
      <c r="G58" s="32"/>
      <c r="H58" s="32"/>
      <c r="I58" s="17"/>
    </row>
    <row r="59" spans="1:9" ht="12.95" customHeight="1">
      <c r="A59" s="5"/>
      <c r="B59" s="29" t="s">
        <v>168</v>
      </c>
      <c r="C59" s="30"/>
      <c r="D59" s="30"/>
      <c r="E59" s="30"/>
      <c r="F59" s="34" t="s">
        <v>167</v>
      </c>
      <c r="G59" s="34" t="s">
        <v>167</v>
      </c>
      <c r="H59" s="34"/>
      <c r="I59" s="28"/>
    </row>
    <row r="60" spans="1:9" ht="12.95" customHeight="1">
      <c r="A60" s="5"/>
      <c r="B60" s="29" t="s">
        <v>192</v>
      </c>
      <c r="C60" s="37"/>
      <c r="D60" s="2"/>
      <c r="E60" s="30"/>
      <c r="F60" s="38">
        <v>-247.02</v>
      </c>
      <c r="G60" s="26">
        <v>-9.3100000000000002E-2</v>
      </c>
      <c r="H60" s="27"/>
      <c r="I60" s="28"/>
    </row>
    <row r="61" spans="1:9" ht="12.95" customHeight="1" thickBot="1">
      <c r="A61" s="5"/>
      <c r="B61" s="39" t="s">
        <v>193</v>
      </c>
      <c r="C61" s="40"/>
      <c r="D61" s="40"/>
      <c r="E61" s="40"/>
      <c r="F61" s="41">
        <v>2655.94</v>
      </c>
      <c r="G61" s="42">
        <v>1</v>
      </c>
      <c r="H61" s="43"/>
      <c r="I61" s="44"/>
    </row>
    <row r="62" spans="1:9" ht="12.95" customHeight="1">
      <c r="A62" s="5"/>
      <c r="B62" s="344"/>
      <c r="C62" s="344"/>
      <c r="D62" s="344"/>
      <c r="E62" s="344"/>
      <c r="F62" s="344"/>
      <c r="G62" s="344"/>
      <c r="H62" s="344"/>
      <c r="I62" s="344"/>
    </row>
    <row r="63" spans="1:9" ht="12.95" customHeight="1">
      <c r="A63" s="5"/>
      <c r="B63" s="4"/>
      <c r="C63" s="345"/>
      <c r="D63" s="345"/>
      <c r="E63" s="345"/>
      <c r="F63" s="5"/>
      <c r="G63" s="5"/>
      <c r="H63" s="5"/>
      <c r="I63" s="5"/>
    </row>
    <row r="64" spans="1:9" ht="12.95" customHeight="1">
      <c r="A64" s="5"/>
      <c r="B64" s="4"/>
      <c r="C64" s="345"/>
      <c r="D64" s="345"/>
      <c r="E64" s="345"/>
      <c r="F64" s="5"/>
      <c r="G64" s="5"/>
      <c r="H64" s="5"/>
      <c r="I64" s="5"/>
    </row>
    <row r="65" spans="1:9" ht="12.95" customHeight="1">
      <c r="A65" s="5"/>
      <c r="B65" s="139"/>
      <c r="C65" s="351" t="s">
        <v>722</v>
      </c>
      <c r="D65" s="351"/>
      <c r="E65" s="351"/>
      <c r="F65" s="5"/>
      <c r="G65" s="5"/>
      <c r="H65" s="5"/>
      <c r="I65" s="5"/>
    </row>
    <row r="66" spans="1:9" ht="12.95" customHeight="1">
      <c r="A66" s="5"/>
      <c r="B66" s="139" t="s">
        <v>723</v>
      </c>
      <c r="C66" s="351" t="s">
        <v>743</v>
      </c>
      <c r="D66" s="351"/>
      <c r="E66" s="351"/>
      <c r="F66" s="5"/>
      <c r="G66" s="5"/>
      <c r="H66" s="5"/>
      <c r="I66" s="5"/>
    </row>
    <row r="67" spans="1:9" ht="12.95" customHeight="1">
      <c r="A67" s="5"/>
      <c r="B67" s="139" t="s">
        <v>724</v>
      </c>
      <c r="C67" s="351"/>
      <c r="D67" s="351"/>
      <c r="E67" s="351"/>
      <c r="F67" s="5"/>
      <c r="G67" s="5"/>
      <c r="H67" s="5"/>
      <c r="I67" s="5"/>
    </row>
    <row r="68" spans="1:9" ht="12.95" customHeight="1">
      <c r="A68" s="5"/>
      <c r="B68" s="139"/>
      <c r="C68" s="351"/>
      <c r="D68" s="351"/>
      <c r="E68" s="351"/>
      <c r="F68" s="5"/>
      <c r="G68" s="5"/>
      <c r="H68" s="5"/>
      <c r="I68" s="5"/>
    </row>
    <row r="69" spans="1:9" ht="12.95" customHeight="1">
      <c r="A69" s="5"/>
      <c r="B69" s="139" t="s">
        <v>725</v>
      </c>
      <c r="C69" s="352">
        <v>6.6299999999999998E-2</v>
      </c>
      <c r="D69" s="352"/>
      <c r="E69" s="352"/>
      <c r="F69" s="5"/>
      <c r="G69" s="5"/>
      <c r="H69" s="5"/>
      <c r="I69" s="5"/>
    </row>
    <row r="70" spans="1:9" ht="12.95" customHeight="1">
      <c r="A70" s="5"/>
      <c r="B70" s="139"/>
      <c r="C70" s="351"/>
      <c r="D70" s="351"/>
      <c r="E70" s="351"/>
      <c r="F70" s="5"/>
      <c r="G70" s="5"/>
      <c r="H70" s="5"/>
      <c r="I70" s="5"/>
    </row>
    <row r="71" spans="1:9" ht="12.95" customHeight="1">
      <c r="A71" s="5"/>
      <c r="B71" s="139" t="s">
        <v>726</v>
      </c>
      <c r="C71" s="351" t="s">
        <v>744</v>
      </c>
      <c r="D71" s="351"/>
      <c r="E71" s="351"/>
      <c r="F71" s="5"/>
      <c r="G71" s="5"/>
      <c r="H71" s="5"/>
      <c r="I71" s="5"/>
    </row>
    <row r="72" spans="1:9" ht="12.95" customHeight="1">
      <c r="A72" s="5"/>
      <c r="B72" s="139" t="s">
        <v>728</v>
      </c>
      <c r="C72" s="351" t="s">
        <v>745</v>
      </c>
      <c r="D72" s="351"/>
      <c r="E72" s="351"/>
      <c r="F72" s="5"/>
      <c r="G72" s="5"/>
      <c r="H72" s="5"/>
      <c r="I72" s="5"/>
    </row>
    <row r="73" spans="1:9" ht="12.95" customHeight="1">
      <c r="A73" s="5"/>
      <c r="B73" s="139"/>
      <c r="C73" s="351"/>
      <c r="D73" s="351"/>
      <c r="E73" s="351"/>
      <c r="F73" s="5"/>
      <c r="G73" s="5"/>
      <c r="H73" s="5"/>
      <c r="I73" s="5"/>
    </row>
    <row r="74" spans="1:9" ht="12.95" customHeight="1">
      <c r="A74" s="5"/>
      <c r="B74" s="139" t="s">
        <v>730</v>
      </c>
      <c r="C74" s="351" t="s">
        <v>731</v>
      </c>
      <c r="D74" s="351"/>
      <c r="E74" s="351"/>
      <c r="F74" s="5"/>
      <c r="G74" s="5"/>
      <c r="H74" s="5"/>
      <c r="I74" s="5"/>
    </row>
    <row r="75" spans="1:9" ht="12.95" customHeight="1">
      <c r="A75" s="5"/>
      <c r="B75" s="346"/>
      <c r="C75" s="346"/>
      <c r="D75" s="346"/>
      <c r="E75" s="346"/>
      <c r="F75" s="346"/>
      <c r="G75" s="346"/>
      <c r="H75" s="346"/>
      <c r="I75" s="346"/>
    </row>
    <row r="76" spans="1:9" ht="12.95" customHeight="1">
      <c r="A76" s="5"/>
      <c r="B76" s="346" t="s">
        <v>199</v>
      </c>
      <c r="C76" s="346"/>
      <c r="D76" s="346"/>
      <c r="E76" s="346"/>
      <c r="F76" s="346"/>
      <c r="G76" s="346"/>
      <c r="H76" s="346"/>
      <c r="I76" s="346"/>
    </row>
    <row r="77" spans="1:9" ht="12.95" customHeight="1">
      <c r="A77" s="5"/>
      <c r="B77" s="344" t="s">
        <v>200</v>
      </c>
      <c r="C77" s="344"/>
      <c r="D77" s="344"/>
      <c r="E77" s="344"/>
      <c r="F77" s="344"/>
      <c r="G77" s="344"/>
      <c r="H77" s="344"/>
      <c r="I77" s="344"/>
    </row>
    <row r="78" spans="1:9" ht="12.95" customHeight="1">
      <c r="A78" s="5"/>
      <c r="B78" s="344" t="s">
        <v>201</v>
      </c>
      <c r="C78" s="344"/>
      <c r="D78" s="344"/>
      <c r="E78" s="344"/>
      <c r="F78" s="344"/>
      <c r="G78" s="344"/>
      <c r="H78" s="344"/>
      <c r="I78" s="344"/>
    </row>
    <row r="79" spans="1:9" ht="12.95" customHeight="1">
      <c r="A79" s="5"/>
      <c r="B79" s="344" t="s">
        <v>202</v>
      </c>
      <c r="C79" s="344"/>
      <c r="D79" s="344"/>
      <c r="E79" s="344"/>
      <c r="F79" s="344"/>
      <c r="G79" s="344"/>
      <c r="H79" s="344"/>
      <c r="I79" s="344"/>
    </row>
    <row r="80" spans="1:9" ht="12.95" customHeight="1">
      <c r="A80" s="5"/>
      <c r="B80" s="344" t="s">
        <v>203</v>
      </c>
      <c r="C80" s="344"/>
      <c r="D80" s="344"/>
      <c r="E80" s="344"/>
      <c r="F80" s="344"/>
      <c r="G80" s="344"/>
      <c r="H80" s="344"/>
      <c r="I80" s="344"/>
    </row>
    <row r="81" spans="1:9" ht="12.95" customHeight="1">
      <c r="A81" s="5"/>
      <c r="B81" s="344" t="s">
        <v>204</v>
      </c>
      <c r="C81" s="344"/>
      <c r="D81" s="344"/>
      <c r="E81" s="344"/>
      <c r="F81" s="344"/>
      <c r="G81" s="344"/>
      <c r="H81" s="344"/>
      <c r="I81" s="344"/>
    </row>
    <row r="82" spans="1:9" ht="12.95" customHeight="1">
      <c r="A82" s="5"/>
      <c r="B82" s="344" t="s">
        <v>205</v>
      </c>
      <c r="C82" s="344"/>
      <c r="D82" s="344"/>
      <c r="E82" s="344"/>
      <c r="F82" s="344"/>
      <c r="G82" s="344"/>
      <c r="H82" s="344"/>
      <c r="I82" s="344"/>
    </row>
    <row r="83" spans="1:9" ht="12.95" customHeight="1">
      <c r="A83" s="5"/>
      <c r="B83" s="344" t="s">
        <v>746</v>
      </c>
      <c r="C83" s="344"/>
      <c r="D83" s="344"/>
      <c r="E83" s="344"/>
      <c r="F83" s="344"/>
      <c r="G83" s="344"/>
      <c r="H83" s="344"/>
      <c r="I83" s="344"/>
    </row>
    <row r="84" spans="1:9" ht="15.75" thickBot="1"/>
    <row r="85" spans="1:9">
      <c r="B85" s="51" t="s">
        <v>733</v>
      </c>
      <c r="C85" s="54"/>
      <c r="D85" s="54"/>
      <c r="E85" s="54"/>
      <c r="F85" s="140"/>
      <c r="G85" s="54"/>
      <c r="H85" s="54"/>
      <c r="I85" s="55"/>
    </row>
    <row r="86" spans="1:9" ht="15.75" thickBot="1">
      <c r="B86" s="56" t="s">
        <v>207</v>
      </c>
      <c r="C86" s="57"/>
      <c r="D86" s="141"/>
      <c r="E86" s="141"/>
      <c r="F86" s="57"/>
      <c r="G86" s="57"/>
      <c r="H86" s="57"/>
      <c r="I86" s="59"/>
    </row>
    <row r="87" spans="1:9" ht="24">
      <c r="B87" s="342" t="s">
        <v>208</v>
      </c>
      <c r="C87" s="342" t="s">
        <v>209</v>
      </c>
      <c r="D87" s="60" t="s">
        <v>210</v>
      </c>
      <c r="E87" s="60" t="s">
        <v>210</v>
      </c>
      <c r="F87" s="60" t="s">
        <v>211</v>
      </c>
      <c r="G87" s="57"/>
      <c r="H87" s="57"/>
      <c r="I87" s="59"/>
    </row>
    <row r="88" spans="1:9" ht="15.75" thickBot="1">
      <c r="B88" s="343"/>
      <c r="C88" s="343"/>
      <c r="D88" s="61" t="s">
        <v>212</v>
      </c>
      <c r="E88" s="61" t="s">
        <v>213</v>
      </c>
      <c r="F88" s="61" t="s">
        <v>212</v>
      </c>
      <c r="G88" s="57"/>
      <c r="H88" s="57"/>
      <c r="I88" s="59"/>
    </row>
    <row r="89" spans="1:9" ht="15.75" thickBot="1">
      <c r="B89" s="62" t="s">
        <v>167</v>
      </c>
      <c r="C89" s="62" t="s">
        <v>167</v>
      </c>
      <c r="D89" s="62" t="s">
        <v>167</v>
      </c>
      <c r="E89" s="62" t="s">
        <v>167</v>
      </c>
      <c r="F89" s="62" t="s">
        <v>167</v>
      </c>
      <c r="G89" s="57"/>
      <c r="H89" s="57"/>
      <c r="I89" s="59"/>
    </row>
    <row r="90" spans="1:9">
      <c r="B90" s="56"/>
      <c r="C90" s="57"/>
      <c r="D90" s="142"/>
      <c r="E90" s="142"/>
      <c r="F90" s="89"/>
      <c r="G90" s="57"/>
      <c r="H90" s="57"/>
      <c r="I90" s="59"/>
    </row>
    <row r="91" spans="1:9" ht="15.75" thickBot="1">
      <c r="B91" s="56" t="s">
        <v>214</v>
      </c>
      <c r="C91" s="57"/>
      <c r="D91" s="57"/>
      <c r="E91" s="57"/>
      <c r="F91" s="89"/>
      <c r="G91" s="57"/>
      <c r="H91" s="57"/>
      <c r="I91" s="59"/>
    </row>
    <row r="92" spans="1:9">
      <c r="B92" s="163" t="s">
        <v>747</v>
      </c>
      <c r="C92" s="143"/>
      <c r="D92" s="144"/>
      <c r="E92" s="65">
        <v>13.5456</v>
      </c>
      <c r="F92" s="89"/>
      <c r="G92" s="57"/>
      <c r="H92" s="57"/>
      <c r="I92" s="59"/>
    </row>
    <row r="93" spans="1:9">
      <c r="B93" s="149" t="s">
        <v>748</v>
      </c>
      <c r="C93" s="145"/>
      <c r="D93" s="74"/>
      <c r="E93" s="69">
        <v>13.5501</v>
      </c>
      <c r="F93" s="89"/>
      <c r="G93" s="57"/>
      <c r="H93" s="57"/>
      <c r="I93" s="59"/>
    </row>
    <row r="94" spans="1:9">
      <c r="B94" s="149" t="s">
        <v>749</v>
      </c>
      <c r="C94" s="145"/>
      <c r="D94" s="74"/>
      <c r="E94" s="69">
        <v>11.264200000000001</v>
      </c>
      <c r="F94" s="89"/>
      <c r="G94" s="57"/>
      <c r="H94" s="57"/>
      <c r="I94" s="59"/>
    </row>
    <row r="95" spans="1:9">
      <c r="B95" s="149" t="s">
        <v>750</v>
      </c>
      <c r="C95" s="145"/>
      <c r="D95" s="74"/>
      <c r="E95" s="69">
        <v>10.196300000000001</v>
      </c>
      <c r="F95" s="89"/>
      <c r="G95" s="57"/>
      <c r="H95" s="57"/>
      <c r="I95" s="59"/>
    </row>
    <row r="96" spans="1:9">
      <c r="B96" s="149" t="s">
        <v>751</v>
      </c>
      <c r="C96" s="145"/>
      <c r="D96" s="74"/>
      <c r="E96" s="69">
        <v>13.578900000000001</v>
      </c>
      <c r="F96" s="89"/>
      <c r="G96" s="57"/>
      <c r="H96" s="57"/>
      <c r="I96" s="59"/>
    </row>
    <row r="97" spans="2:9">
      <c r="B97" s="149" t="s">
        <v>752</v>
      </c>
      <c r="C97" s="145"/>
      <c r="D97" s="74"/>
      <c r="E97" s="69">
        <v>12.8606</v>
      </c>
      <c r="F97" s="89"/>
      <c r="G97" s="57"/>
      <c r="H97" s="57"/>
      <c r="I97" s="59"/>
    </row>
    <row r="98" spans="2:9">
      <c r="B98" s="149" t="s">
        <v>753</v>
      </c>
      <c r="C98" s="145"/>
      <c r="D98" s="74"/>
      <c r="E98" s="69">
        <v>12.8596</v>
      </c>
      <c r="F98" s="89"/>
      <c r="G98" s="57"/>
      <c r="H98" s="57"/>
      <c r="I98" s="59"/>
    </row>
    <row r="99" spans="2:9">
      <c r="B99" s="149" t="s">
        <v>754</v>
      </c>
      <c r="C99" s="145"/>
      <c r="D99" s="74"/>
      <c r="E99" s="69">
        <v>12.8634</v>
      </c>
      <c r="F99" s="89"/>
      <c r="G99" s="57"/>
      <c r="H99" s="57"/>
      <c r="I99" s="59"/>
    </row>
    <row r="100" spans="2:9">
      <c r="B100" s="149" t="s">
        <v>755</v>
      </c>
      <c r="C100" s="145"/>
      <c r="D100" s="74"/>
      <c r="E100" s="69">
        <v>10.0717</v>
      </c>
      <c r="F100" s="89"/>
      <c r="G100" s="57"/>
      <c r="H100" s="57"/>
      <c r="I100" s="59"/>
    </row>
    <row r="101" spans="2:9" ht="15.75" thickBot="1">
      <c r="B101" s="164" t="s">
        <v>756</v>
      </c>
      <c r="C101" s="146"/>
      <c r="D101" s="147"/>
      <c r="E101" s="165">
        <v>12.863099999999999</v>
      </c>
      <c r="F101" s="89"/>
      <c r="G101" s="57"/>
      <c r="H101" s="57"/>
      <c r="I101" s="59"/>
    </row>
    <row r="102" spans="2:9">
      <c r="B102" s="73"/>
      <c r="C102" s="145"/>
      <c r="D102" s="145"/>
      <c r="E102" s="142"/>
      <c r="F102" s="89"/>
      <c r="G102" s="57"/>
      <c r="H102" s="57"/>
      <c r="I102" s="59"/>
    </row>
    <row r="103" spans="2:9" ht="15.75" thickBot="1">
      <c r="B103" s="56" t="s">
        <v>219</v>
      </c>
      <c r="C103" s="57"/>
      <c r="D103" s="145"/>
      <c r="E103" s="145"/>
      <c r="F103" s="148"/>
      <c r="G103" s="57"/>
      <c r="H103" s="57"/>
      <c r="I103" s="59"/>
    </row>
    <row r="104" spans="2:9">
      <c r="B104" s="163" t="s">
        <v>747</v>
      </c>
      <c r="C104" s="143"/>
      <c r="D104" s="144"/>
      <c r="E104" s="65">
        <v>13.506500000000001</v>
      </c>
      <c r="F104" s="148"/>
      <c r="G104" s="57"/>
      <c r="H104" s="57"/>
      <c r="I104" s="59"/>
    </row>
    <row r="105" spans="2:9">
      <c r="B105" s="149" t="s">
        <v>748</v>
      </c>
      <c r="C105" s="145"/>
      <c r="D105" s="74"/>
      <c r="E105" s="69">
        <v>13.5097</v>
      </c>
      <c r="F105" s="148"/>
      <c r="G105" s="57"/>
      <c r="H105" s="57"/>
      <c r="I105" s="59"/>
    </row>
    <row r="106" spans="2:9">
      <c r="B106" s="149" t="s">
        <v>749</v>
      </c>
      <c r="C106" s="145"/>
      <c r="D106" s="74"/>
      <c r="E106" s="69">
        <v>11.230499999999999</v>
      </c>
      <c r="F106" s="148"/>
      <c r="G106" s="57"/>
      <c r="H106" s="57"/>
      <c r="I106" s="59"/>
    </row>
    <row r="107" spans="2:9">
      <c r="B107" s="149" t="s">
        <v>750</v>
      </c>
      <c r="C107" s="145"/>
      <c r="D107" s="74"/>
      <c r="E107" s="69">
        <v>10.114800000000001</v>
      </c>
      <c r="F107" s="148"/>
      <c r="G107" s="57"/>
      <c r="H107" s="57"/>
      <c r="I107" s="59"/>
    </row>
    <row r="108" spans="2:9">
      <c r="B108" s="149" t="s">
        <v>751</v>
      </c>
      <c r="C108" s="145"/>
      <c r="D108" s="74"/>
      <c r="E108" s="69">
        <v>13.538399999999999</v>
      </c>
      <c r="F108" s="148"/>
      <c r="G108" s="57"/>
      <c r="H108" s="57"/>
      <c r="I108" s="59"/>
    </row>
    <row r="109" spans="2:9">
      <c r="B109" s="149" t="s">
        <v>752</v>
      </c>
      <c r="C109" s="145"/>
      <c r="D109" s="74"/>
      <c r="E109" s="69">
        <v>12.812200000000001</v>
      </c>
      <c r="F109" s="148"/>
      <c r="G109" s="57"/>
      <c r="H109" s="57"/>
      <c r="I109" s="59"/>
    </row>
    <row r="110" spans="2:9">
      <c r="B110" s="149" t="s">
        <v>753</v>
      </c>
      <c r="C110" s="145"/>
      <c r="D110" s="74"/>
      <c r="E110" s="69">
        <v>12.8111</v>
      </c>
      <c r="F110" s="148"/>
      <c r="G110" s="57"/>
      <c r="H110" s="57"/>
      <c r="I110" s="59"/>
    </row>
    <row r="111" spans="2:9">
      <c r="B111" s="149" t="s">
        <v>754</v>
      </c>
      <c r="C111" s="145"/>
      <c r="D111" s="74"/>
      <c r="E111" s="69">
        <v>12.815200000000001</v>
      </c>
      <c r="F111" s="148"/>
      <c r="G111" s="57"/>
      <c r="H111" s="57"/>
      <c r="I111" s="59"/>
    </row>
    <row r="112" spans="2:9">
      <c r="B112" s="149" t="s">
        <v>755</v>
      </c>
      <c r="C112" s="145"/>
      <c r="D112" s="74"/>
      <c r="E112" s="69">
        <v>9.9903999999999993</v>
      </c>
      <c r="F112" s="89"/>
      <c r="G112" s="57"/>
      <c r="H112" s="57"/>
      <c r="I112" s="59"/>
    </row>
    <row r="113" spans="2:9" ht="15.75" thickBot="1">
      <c r="B113" s="164" t="s">
        <v>756</v>
      </c>
      <c r="C113" s="146"/>
      <c r="D113" s="147"/>
      <c r="E113" s="165">
        <v>12.8146</v>
      </c>
      <c r="F113" s="89"/>
      <c r="G113" s="57"/>
      <c r="H113" s="57"/>
      <c r="I113" s="59"/>
    </row>
    <row r="114" spans="2:9">
      <c r="B114" s="149"/>
      <c r="C114" s="145"/>
      <c r="D114" s="74"/>
      <c r="E114" s="75"/>
      <c r="F114" s="89"/>
      <c r="G114" s="57"/>
      <c r="H114" s="57"/>
      <c r="I114" s="59"/>
    </row>
    <row r="115" spans="2:9">
      <c r="B115" s="56" t="s">
        <v>738</v>
      </c>
      <c r="C115" s="142"/>
      <c r="D115" s="150"/>
      <c r="E115" s="151"/>
      <c r="F115" s="150"/>
      <c r="G115" s="142" t="s">
        <v>222</v>
      </c>
      <c r="H115" s="57"/>
      <c r="I115" s="59"/>
    </row>
    <row r="116" spans="2:9">
      <c r="B116" s="56" t="s">
        <v>221</v>
      </c>
      <c r="C116" s="142"/>
      <c r="D116" s="150"/>
      <c r="E116" s="151"/>
      <c r="F116" s="152"/>
      <c r="G116" s="142" t="s">
        <v>222</v>
      </c>
      <c r="H116" s="57"/>
      <c r="I116" s="59"/>
    </row>
    <row r="117" spans="2:9">
      <c r="B117" s="56" t="s">
        <v>739</v>
      </c>
      <c r="C117" s="81"/>
      <c r="D117" s="150"/>
      <c r="E117" s="151"/>
      <c r="F117" s="152"/>
      <c r="G117" s="153" t="str">
        <f>C72</f>
        <v>11.71 years</v>
      </c>
      <c r="H117" s="57"/>
      <c r="I117" s="59"/>
    </row>
    <row r="118" spans="2:9">
      <c r="B118" s="56" t="s">
        <v>686</v>
      </c>
      <c r="C118" s="151"/>
      <c r="D118" s="166" t="s">
        <v>757</v>
      </c>
      <c r="E118" s="151"/>
      <c r="F118" s="152"/>
      <c r="G118" s="142"/>
      <c r="H118" s="57"/>
      <c r="I118" s="59"/>
    </row>
    <row r="119" spans="2:9" ht="24.75">
      <c r="B119" s="83" t="s">
        <v>225</v>
      </c>
      <c r="C119" s="84" t="s">
        <v>226</v>
      </c>
      <c r="D119" s="84" t="s">
        <v>227</v>
      </c>
      <c r="E119" s="151"/>
      <c r="F119" s="152"/>
      <c r="G119" s="142"/>
      <c r="H119" s="57"/>
      <c r="I119" s="59"/>
    </row>
    <row r="120" spans="2:9">
      <c r="B120" s="85" t="s">
        <v>747</v>
      </c>
      <c r="C120" s="86">
        <v>0</v>
      </c>
      <c r="D120" s="86">
        <v>0</v>
      </c>
      <c r="E120" s="151"/>
      <c r="F120" s="152"/>
      <c r="G120" s="142"/>
      <c r="H120" s="57"/>
      <c r="I120" s="59"/>
    </row>
    <row r="121" spans="2:9">
      <c r="B121" s="85" t="s">
        <v>749</v>
      </c>
      <c r="C121" s="86">
        <v>0</v>
      </c>
      <c r="D121" s="86">
        <v>0</v>
      </c>
      <c r="E121" s="151"/>
      <c r="F121" s="152"/>
      <c r="G121" s="142"/>
      <c r="H121" s="57"/>
      <c r="I121" s="59"/>
    </row>
    <row r="122" spans="2:9">
      <c r="B122" s="85" t="s">
        <v>750</v>
      </c>
      <c r="C122" s="86">
        <v>5.1248460000000003E-2</v>
      </c>
      <c r="D122" s="86">
        <v>5.1248460000000003E-2</v>
      </c>
      <c r="E122" s="151"/>
      <c r="F122" s="152"/>
      <c r="G122" s="142"/>
      <c r="H122" s="57"/>
      <c r="I122" s="59"/>
    </row>
    <row r="123" spans="2:9">
      <c r="B123" s="85" t="s">
        <v>751</v>
      </c>
      <c r="C123" s="86">
        <v>0</v>
      </c>
      <c r="D123" s="86">
        <v>0</v>
      </c>
      <c r="E123" s="151"/>
      <c r="F123" s="152"/>
      <c r="G123" s="142"/>
      <c r="H123" s="57"/>
      <c r="I123" s="59"/>
    </row>
    <row r="124" spans="2:9">
      <c r="B124" s="85" t="s">
        <v>752</v>
      </c>
      <c r="C124" s="86">
        <v>0</v>
      </c>
      <c r="D124" s="86">
        <v>0</v>
      </c>
      <c r="E124" s="151"/>
      <c r="F124" s="152"/>
      <c r="G124" s="142"/>
      <c r="H124" s="57"/>
      <c r="I124" s="59"/>
    </row>
    <row r="125" spans="2:9">
      <c r="B125" s="85" t="s">
        <v>754</v>
      </c>
      <c r="C125" s="86">
        <v>0</v>
      </c>
      <c r="D125" s="86">
        <v>0</v>
      </c>
      <c r="E125" s="151"/>
      <c r="F125" s="152"/>
      <c r="G125" s="142"/>
      <c r="H125" s="57"/>
      <c r="I125" s="59"/>
    </row>
    <row r="126" spans="2:9">
      <c r="B126" s="85" t="s">
        <v>755</v>
      </c>
      <c r="C126" s="86">
        <v>4.341859E-2</v>
      </c>
      <c r="D126" s="86">
        <v>4.341859E-2</v>
      </c>
      <c r="E126" s="151"/>
      <c r="F126" s="152"/>
      <c r="G126" s="142"/>
      <c r="H126" s="57"/>
      <c r="I126" s="59"/>
    </row>
    <row r="127" spans="2:9">
      <c r="B127" s="85" t="s">
        <v>756</v>
      </c>
      <c r="C127" s="86">
        <v>0</v>
      </c>
      <c r="D127" s="86">
        <v>0</v>
      </c>
      <c r="E127" s="151"/>
      <c r="F127" s="152"/>
      <c r="G127" s="142"/>
      <c r="H127" s="57"/>
      <c r="I127" s="59"/>
    </row>
    <row r="128" spans="2:9">
      <c r="B128" s="56"/>
      <c r="C128" s="142"/>
      <c r="D128" s="150"/>
      <c r="E128" s="151"/>
      <c r="F128" s="152"/>
      <c r="G128" s="142"/>
      <c r="H128" s="57"/>
      <c r="I128" s="59"/>
    </row>
    <row r="129" spans="2:9">
      <c r="B129" s="154" t="s">
        <v>758</v>
      </c>
      <c r="C129" s="155"/>
      <c r="D129" s="151"/>
      <c r="E129" s="151"/>
      <c r="F129" s="57"/>
      <c r="G129" s="142" t="s">
        <v>222</v>
      </c>
      <c r="H129" s="57"/>
      <c r="I129" s="59"/>
    </row>
    <row r="130" spans="2:9" ht="33.75" customHeight="1">
      <c r="B130" s="353" t="s">
        <v>1370</v>
      </c>
      <c r="C130" s="354"/>
      <c r="D130" s="354"/>
      <c r="E130" s="355"/>
      <c r="F130" s="355"/>
      <c r="G130" s="142" t="s">
        <v>222</v>
      </c>
      <c r="H130" s="57"/>
      <c r="I130" s="59"/>
    </row>
    <row r="131" spans="2:9">
      <c r="B131" s="56" t="s">
        <v>741</v>
      </c>
      <c r="C131" s="151"/>
      <c r="D131" s="141"/>
      <c r="E131" s="151"/>
      <c r="F131" s="57"/>
      <c r="G131" s="142" t="s">
        <v>222</v>
      </c>
      <c r="H131" s="57"/>
      <c r="I131" s="59"/>
    </row>
    <row r="132" spans="2:9">
      <c r="B132" s="56" t="s">
        <v>742</v>
      </c>
      <c r="C132" s="151"/>
      <c r="D132" s="141"/>
      <c r="E132" s="151"/>
      <c r="F132" s="57"/>
      <c r="G132" s="142" t="s">
        <v>222</v>
      </c>
      <c r="H132" s="57"/>
      <c r="I132" s="59"/>
    </row>
    <row r="133" spans="2:9">
      <c r="B133" s="56"/>
      <c r="C133" s="142"/>
      <c r="D133" s="141"/>
      <c r="E133" s="142"/>
      <c r="F133" s="57"/>
      <c r="G133" s="57"/>
      <c r="H133" s="57"/>
      <c r="I133" s="59"/>
    </row>
    <row r="134" spans="2:9">
      <c r="B134" s="56" t="s">
        <v>248</v>
      </c>
      <c r="C134" s="151"/>
      <c r="D134" s="151"/>
      <c r="E134" s="151"/>
      <c r="F134" s="151"/>
      <c r="G134" s="151"/>
      <c r="H134" s="57"/>
      <c r="I134" s="59"/>
    </row>
    <row r="135" spans="2:9" ht="15.75" thickBot="1">
      <c r="B135" s="157"/>
      <c r="C135" s="158"/>
      <c r="D135" s="159"/>
      <c r="E135" s="160"/>
      <c r="F135" s="161"/>
      <c r="G135" s="161"/>
      <c r="H135" s="161"/>
      <c r="I135" s="162"/>
    </row>
    <row r="136" spans="2:9" ht="60">
      <c r="B136" s="223" t="s">
        <v>1342</v>
      </c>
    </row>
    <row r="147" spans="2:2">
      <c r="B147" s="224" t="s">
        <v>1328</v>
      </c>
    </row>
    <row r="148" spans="2:2" ht="15.75">
      <c r="B148" s="225" t="s">
        <v>1343</v>
      </c>
    </row>
    <row r="149" spans="2:2" ht="15.75">
      <c r="B149" s="209" t="s">
        <v>1330</v>
      </c>
    </row>
    <row r="159" spans="2:2">
      <c r="B159" s="226" t="s">
        <v>1344</v>
      </c>
    </row>
  </sheetData>
  <mergeCells count="25">
    <mergeCell ref="B130:F130"/>
    <mergeCell ref="B80:I80"/>
    <mergeCell ref="B81:I81"/>
    <mergeCell ref="B82:I82"/>
    <mergeCell ref="B83:I83"/>
    <mergeCell ref="B87:B88"/>
    <mergeCell ref="C87:C88"/>
    <mergeCell ref="B79:I79"/>
    <mergeCell ref="C68:E68"/>
    <mergeCell ref="C69:E69"/>
    <mergeCell ref="C70:E70"/>
    <mergeCell ref="C71:E71"/>
    <mergeCell ref="C72:E72"/>
    <mergeCell ref="C73:E73"/>
    <mergeCell ref="C74:E74"/>
    <mergeCell ref="B75:I75"/>
    <mergeCell ref="B76:I76"/>
    <mergeCell ref="B77:I77"/>
    <mergeCell ref="B78:I78"/>
    <mergeCell ref="C67:E67"/>
    <mergeCell ref="B62:I62"/>
    <mergeCell ref="C63:E63"/>
    <mergeCell ref="C64:E64"/>
    <mergeCell ref="C65:E65"/>
    <mergeCell ref="C66:E66"/>
  </mergeCells>
  <hyperlinks>
    <hyperlink ref="A1" location="ITIDYBF" display="ITIDYBF" xr:uid="{DC02846E-7DD6-42A7-9416-75FEDD6206AA}"/>
    <hyperlink ref="B3" location="ITIDynamicTermFund" display="ITI Dynamic Term Fund" xr:uid="{28304726-6A03-4E92-9ED2-BD46690188FB}"/>
  </hyperlinks>
  <pageMargins left="0" right="0" top="0" bottom="0" header="0" footer="0"/>
  <pageSetup orientation="landscape"/>
  <headerFooter>
    <oddFooter xml:space="preserve">&amp;C_x000D_&amp;1#&amp;"Aptos"&amp;10&amp;K000000  For internal use only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20</vt:i4>
      </vt:variant>
    </vt:vector>
  </HeadingPairs>
  <TitlesOfParts>
    <vt:vector size="42" baseType="lpstr">
      <vt:lpstr>Index</vt:lpstr>
      <vt:lpstr>All - Performance </vt:lpstr>
      <vt:lpstr>ITIAF</vt:lpstr>
      <vt:lpstr>ITIBAF</vt:lpstr>
      <vt:lpstr>ITIBCF</vt:lpstr>
      <vt:lpstr>ITIBCL</vt:lpstr>
      <vt:lpstr>ITIBFS</vt:lpstr>
      <vt:lpstr>ITIBPSU</vt:lpstr>
      <vt:lpstr>ITIDYBF</vt:lpstr>
      <vt:lpstr>ITIFCF</vt:lpstr>
      <vt:lpstr>ITIFEF</vt:lpstr>
      <vt:lpstr>ITILCF</vt:lpstr>
      <vt:lpstr>ITILF</vt:lpstr>
      <vt:lpstr>ITILMF</vt:lpstr>
      <vt:lpstr>ITILTE</vt:lpstr>
      <vt:lpstr>ITIMCF</vt:lpstr>
      <vt:lpstr>ITIMID</vt:lpstr>
      <vt:lpstr>ITIONF</vt:lpstr>
      <vt:lpstr>ITIPHF</vt:lpstr>
      <vt:lpstr>ITISCF</vt:lpstr>
      <vt:lpstr>ITIUSDF</vt:lpstr>
      <vt:lpstr>ITIVF</vt:lpstr>
      <vt:lpstr>JR_PAGE_ANCHOR_0_1</vt:lpstr>
      <vt:lpstr>JR_PAGE_ANCHOR_0_10</vt:lpstr>
      <vt:lpstr>JR_PAGE_ANCHOR_0_11</vt:lpstr>
      <vt:lpstr>JR_PAGE_ANCHOR_0_12</vt:lpstr>
      <vt:lpstr>JR_PAGE_ANCHOR_0_13</vt:lpstr>
      <vt:lpstr>JR_PAGE_ANCHOR_0_14</vt:lpstr>
      <vt:lpstr>JR_PAGE_ANCHOR_0_15</vt:lpstr>
      <vt:lpstr>JR_PAGE_ANCHOR_0_16</vt:lpstr>
      <vt:lpstr>JR_PAGE_ANCHOR_0_17</vt:lpstr>
      <vt:lpstr>JR_PAGE_ANCHOR_0_18</vt:lpstr>
      <vt:lpstr>JR_PAGE_ANCHOR_0_19</vt:lpstr>
      <vt:lpstr>JR_PAGE_ANCHOR_0_2</vt:lpstr>
      <vt:lpstr>JR_PAGE_ANCHOR_0_20</vt:lpstr>
      <vt:lpstr>JR_PAGE_ANCHOR_0_3</vt:lpstr>
      <vt:lpstr>JR_PAGE_ANCHOR_0_4</vt:lpstr>
      <vt:lpstr>JR_PAGE_ANCHOR_0_5</vt:lpstr>
      <vt:lpstr>JR_PAGE_ANCHOR_0_6</vt:lpstr>
      <vt:lpstr>JR_PAGE_ANCHOR_0_7</vt:lpstr>
      <vt:lpstr>JR_PAGE_ANCHOR_0_8</vt:lpstr>
      <vt:lpstr>JR_PAGE_ANCHOR_0_9</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Viraj Rajesh-Baheti</dc:creator>
  <cp:lastModifiedBy>John Mirza</cp:lastModifiedBy>
  <cp:lastPrinted>2026-08-08T10:55:20Z</cp:lastPrinted>
  <dcterms:created xsi:type="dcterms:W3CDTF">2026-08-05T10:35:33Z</dcterms:created>
  <dcterms:modified xsi:type="dcterms:W3CDTF">2026-08-10T07:56:00Z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2026-08-05T10:35:35Z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1d1d4df3-a02e-429c-a0d9-d5848f7d135e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