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Y:\Operation\REPORTS\FA reports\2026-2027\6. Sept-2026\Monthly_Portfolio\ITIMF\Final\Seggregated\"/>
    </mc:Choice>
  </mc:AlternateContent>
  <xr:revisionPtr revIDLastSave="0" documentId="13_ncr:1_{55FB5DB0-E5D4-4ACF-872A-6F3071F3D3C4}" xr6:coauthVersionLast="47" xr6:coauthVersionMax="47" xr10:uidLastSave="{00000000-0000-0000-0000-000000000000}"/>
  <bookViews>
    <workbookView xWindow="-120" yWindow="-120" windowWidth="21840" windowHeight="13140" activeTab="1" xr2:uid="{74FBC07D-EDB5-4BEA-AF75-B8A4EF366E6B}"/>
  </bookViews>
  <sheets>
    <sheet name="Index" sheetId="1" r:id="rId1"/>
    <sheet name="All - Performance " sheetId="23" r:id="rId2"/>
    <sheet name="ITIAF" sheetId="2" r:id="rId3"/>
    <sheet name="ITIBAF" sheetId="3" r:id="rId4"/>
    <sheet name="ITIBCF" sheetId="4" r:id="rId5"/>
    <sheet name="ITIBCL" sheetId="5" r:id="rId6"/>
    <sheet name="ITIBFS" sheetId="6" r:id="rId7"/>
    <sheet name="ITIBPSU" sheetId="7" r:id="rId8"/>
    <sheet name="ITIDTF" sheetId="8" r:id="rId9"/>
    <sheet name="ITIFCF" sheetId="9" r:id="rId10"/>
    <sheet name="ITIFF" sheetId="10" r:id="rId11"/>
    <sheet name="ITILCF" sheetId="11" r:id="rId12"/>
    <sheet name="ITILF" sheetId="12" r:id="rId13"/>
    <sheet name="ITILMF" sheetId="13" r:id="rId14"/>
    <sheet name="ITILTE" sheetId="14" r:id="rId15"/>
    <sheet name="ITIMAF" sheetId="15" r:id="rId16"/>
    <sheet name="ITIMCF" sheetId="16" r:id="rId17"/>
    <sheet name="ITIMID" sheetId="17" r:id="rId18"/>
    <sheet name="ITIONF" sheetId="18" r:id="rId19"/>
    <sheet name="ITIPHF" sheetId="19" r:id="rId20"/>
    <sheet name="ITISCF" sheetId="20" r:id="rId21"/>
    <sheet name="ITIUSTF" sheetId="21" r:id="rId22"/>
    <sheet name="ITIVF" sheetId="22" r:id="rId23"/>
  </sheets>
  <definedNames>
    <definedName name="_xlnm._FilterDatabase" localSheetId="2" hidden="1">ITIAF!$A$6:$I$121</definedName>
    <definedName name="_xlnm._FilterDatabase" localSheetId="3" hidden="1">ITIBAF!$A$6:$I$95</definedName>
    <definedName name="_xlnm._FilterDatabase" localSheetId="4" hidden="1">ITIBCF!$A$6:$I$74</definedName>
    <definedName name="_xlnm._FilterDatabase" localSheetId="6" hidden="1">ITIBFS!$A$6:$I$91</definedName>
    <definedName name="_xlnm._FilterDatabase" localSheetId="7" hidden="1">ITIBPSU!$A$6:$I$78</definedName>
    <definedName name="_xlnm._FilterDatabase" localSheetId="8" hidden="1">ITIDTF!$B$60:$I$66</definedName>
    <definedName name="_xlnm._FilterDatabase" localSheetId="9" hidden="1">ITIFCF!$A$6:$I$90</definedName>
    <definedName name="_xlnm._FilterDatabase" localSheetId="10" hidden="1">ITIFF!$A$6:$I$56</definedName>
    <definedName name="_xlnm._FilterDatabase" localSheetId="11" hidden="1">ITILCF!$A$6:$I$81</definedName>
    <definedName name="_xlnm._FilterDatabase" localSheetId="12" hidden="1">ITILF!$A$6:$I$82</definedName>
    <definedName name="_xlnm._FilterDatabase" localSheetId="13" hidden="1">ITILMF!$A$6:$I$96</definedName>
    <definedName name="_xlnm._FilterDatabase" localSheetId="14" hidden="1">ITILTE!$A$6:$I$131</definedName>
    <definedName name="_xlnm._FilterDatabase" localSheetId="16" hidden="1">ITIMCF!$A$6:$I$79</definedName>
    <definedName name="_xlnm._FilterDatabase" localSheetId="17" hidden="1">ITIMID!$A$6:$I$141</definedName>
    <definedName name="_xlnm._FilterDatabase" localSheetId="19" hidden="1">ITIPHF!$A$6:$I$101</definedName>
    <definedName name="_xlnm._FilterDatabase" localSheetId="20" hidden="1">ITISCF!$A$6:$I$106</definedName>
    <definedName name="_xlnm._FilterDatabase" localSheetId="21" hidden="1">ITIUSTF!$A$6:$I$83</definedName>
    <definedName name="_xlnm._FilterDatabase" localSheetId="22" hidden="1">ITIVF!$A$6:$I$128</definedName>
    <definedName name="JR_PAGE_ANCHOR_0_1">Index!$A$1</definedName>
    <definedName name="JR_PAGE_ANCHOR_0_10">ITILCF!$A$1</definedName>
    <definedName name="JR_PAGE_ANCHOR_0_11">ITILF!$A$1</definedName>
    <definedName name="JR_PAGE_ANCHOR_0_12">ITILMF!$A$1</definedName>
    <definedName name="JR_PAGE_ANCHOR_0_13">ITILTE!$A$1</definedName>
    <definedName name="JR_PAGE_ANCHOR_0_14">ITIMCF!$A$1</definedName>
    <definedName name="JR_PAGE_ANCHOR_0_15">ITIMID!$A$1</definedName>
    <definedName name="JR_PAGE_ANCHOR_0_16">ITIONF!$A$1</definedName>
    <definedName name="JR_PAGE_ANCHOR_0_17">ITIPHF!$A$1</definedName>
    <definedName name="JR_PAGE_ANCHOR_0_18">ITISCF!$A$1</definedName>
    <definedName name="JR_PAGE_ANCHOR_0_19">ITIUSTF!$A$1</definedName>
    <definedName name="JR_PAGE_ANCHOR_0_2">ITIAF!$A$1</definedName>
    <definedName name="JR_PAGE_ANCHOR_0_20">ITIVF!$A$1</definedName>
    <definedName name="JR_PAGE_ANCHOR_0_3">ITIBAF!$A$1</definedName>
    <definedName name="JR_PAGE_ANCHOR_0_4">ITIBCF!$A$1</definedName>
    <definedName name="JR_PAGE_ANCHOR_0_5">ITIBFS!$A$1</definedName>
    <definedName name="JR_PAGE_ANCHOR_0_6">ITIBPSU!$A$1</definedName>
    <definedName name="JR_PAGE_ANCHOR_0_7">ITIDTF!$A$1</definedName>
    <definedName name="JR_PAGE_ANCHOR_0_8">ITIFCF!$A$1</definedName>
    <definedName name="JR_PAGE_ANCHOR_0_9">ITIFF!$A$1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0" i="1" l="1"/>
  <c r="B8" i="1"/>
  <c r="B22" i="1"/>
  <c r="B21" i="1"/>
  <c r="B19" i="1"/>
  <c r="B18" i="1"/>
  <c r="B17" i="1"/>
  <c r="B16" i="1"/>
  <c r="B15" i="1"/>
  <c r="B14" i="1"/>
  <c r="B13" i="1"/>
  <c r="B12" i="1"/>
  <c r="B11" i="1"/>
  <c r="B10" i="1"/>
  <c r="B9" i="1"/>
  <c r="B6" i="1"/>
  <c r="B5" i="1"/>
  <c r="B4" i="1"/>
  <c r="B3" i="1"/>
  <c r="B7" i="1"/>
  <c r="B2" i="1"/>
  <c r="F159" i="22"/>
  <c r="G149" i="21"/>
  <c r="F180" i="20"/>
  <c r="F124" i="19"/>
  <c r="G122" i="18"/>
  <c r="F186" i="17"/>
  <c r="F173" i="16"/>
  <c r="F180" i="13"/>
  <c r="G134" i="12"/>
  <c r="F138" i="11"/>
  <c r="F122" i="10"/>
  <c r="F179" i="9"/>
  <c r="G116" i="8"/>
  <c r="G118" i="7"/>
  <c r="F156" i="3"/>
  <c r="F151" i="2"/>
</calcChain>
</file>

<file path=xl/sharedStrings.xml><?xml version="1.0" encoding="utf-8"?>
<sst xmlns="http://schemas.openxmlformats.org/spreadsheetml/2006/main" count="7631" uniqueCount="1227">
  <si>
    <t>Sr No.</t>
  </si>
  <si>
    <t>Short Name</t>
  </si>
  <si>
    <t>Scheme Name</t>
  </si>
  <si>
    <t>ITI Arbitrage Fund</t>
  </si>
  <si>
    <t>ITI Balanced Advantage Fund</t>
  </si>
  <si>
    <t>ITI Bharat Consumption Fund</t>
  </si>
  <si>
    <t>ITI Business Cycle Fund</t>
  </si>
  <si>
    <t>ITI Banking and Financial Services Fund</t>
  </si>
  <si>
    <t>ITI Banking &amp; PSU Debt Fund</t>
  </si>
  <si>
    <t>ITI Flexi Cap Fund</t>
  </si>
  <si>
    <t>ITI Large Cap Fund</t>
  </si>
  <si>
    <t>ITI Liquid Fund</t>
  </si>
  <si>
    <t>ITI Large &amp; Mid Cap Fund</t>
  </si>
  <si>
    <t>ITI ELSS Tax Saver Fund</t>
  </si>
  <si>
    <t>ITI Multi Cap Fund</t>
  </si>
  <si>
    <t>ITI Mid Cap Fund</t>
  </si>
  <si>
    <t>ITI Overnight Fund</t>
  </si>
  <si>
    <t>ITI Pharma and Healthcare Fund</t>
  </si>
  <si>
    <t>ITI Small Cap Fund</t>
  </si>
  <si>
    <t>ITI Value Fund</t>
  </si>
  <si>
    <t>ITI MUTUAL FUND (LIVE SCHEMES)</t>
  </si>
  <si>
    <t>Monthly Portfolio Statement as on September 30,2026</t>
  </si>
  <si>
    <t>Name of the Instrument</t>
  </si>
  <si>
    <t>ISIN</t>
  </si>
  <si>
    <t>Industry</t>
  </si>
  <si>
    <t>Quantity</t>
  </si>
  <si>
    <t>Market/Fair Value
 (Rs. in Lakhs)</t>
  </si>
  <si>
    <t>% to Net
 Assets</t>
  </si>
  <si>
    <t>Yield of the Instrument</t>
  </si>
  <si>
    <t>Notes &amp; Symbols</t>
  </si>
  <si>
    <t>Equity &amp; Equity related</t>
  </si>
  <si>
    <t>(a) Listed / awaiting listing on Stock Exchanges</t>
  </si>
  <si>
    <t>One 97 Communications Limited</t>
  </si>
  <si>
    <t>INE982J01020</t>
  </si>
  <si>
    <t>Financial Technology (Fintech)</t>
  </si>
  <si>
    <t>HDFC Bank Limited</t>
  </si>
  <si>
    <t>INE040A01034</t>
  </si>
  <si>
    <t>Banks</t>
  </si>
  <si>
    <t>Cummins India Limited</t>
  </si>
  <si>
    <t>INE298A01020</t>
  </si>
  <si>
    <t>Industrial Products</t>
  </si>
  <si>
    <t>Power Finance Corporation Limited</t>
  </si>
  <si>
    <t>INE134E01011</t>
  </si>
  <si>
    <t>Finance</t>
  </si>
  <si>
    <t>Adani Ports and Special Economic Zone Limited</t>
  </si>
  <si>
    <t>INE742F01042</t>
  </si>
  <si>
    <t>Transport Infrastructure</t>
  </si>
  <si>
    <t>Bharti Airtel Limited</t>
  </si>
  <si>
    <t>INE397D01024</t>
  </si>
  <si>
    <t>Telecom - Services</t>
  </si>
  <si>
    <t>Varun Beverages Limited</t>
  </si>
  <si>
    <t>INE200M01039</t>
  </si>
  <si>
    <t>Beverages</t>
  </si>
  <si>
    <t>AU Small Finance Bank Limited</t>
  </si>
  <si>
    <t>INE949L01017</t>
  </si>
  <si>
    <t>Shriram Finance Limited</t>
  </si>
  <si>
    <t>INE721A01047</t>
  </si>
  <si>
    <t>IndusInd Bank Limited</t>
  </si>
  <si>
    <t>INE095A01012</t>
  </si>
  <si>
    <t>RBL Bank Limited</t>
  </si>
  <si>
    <t>INE976G01028</t>
  </si>
  <si>
    <t>Godfrey Phillips India Limited</t>
  </si>
  <si>
    <t>INE260B01028</t>
  </si>
  <si>
    <t>Cigarettes &amp; Tobacco Products</t>
  </si>
  <si>
    <t>ICICI Lombard General Insurance Company Limited</t>
  </si>
  <si>
    <t>INE765G01017</t>
  </si>
  <si>
    <t>Insurance</t>
  </si>
  <si>
    <t>National Aluminium Company Limited</t>
  </si>
  <si>
    <t>INE139A01034</t>
  </si>
  <si>
    <t>Non - Ferrous Metals</t>
  </si>
  <si>
    <t>Hindustan Petroleum Corporation Limited</t>
  </si>
  <si>
    <t>INE094A01015</t>
  </si>
  <si>
    <t>Petroleum Products</t>
  </si>
  <si>
    <t>Aditya Birla Capital Limited</t>
  </si>
  <si>
    <t>INE674K01013</t>
  </si>
  <si>
    <t>Persistent Systems Limited</t>
  </si>
  <si>
    <t>INE262H01021</t>
  </si>
  <si>
    <t>IT - Software</t>
  </si>
  <si>
    <t>HDFC Life Insurance Company Limited</t>
  </si>
  <si>
    <t>INE795G01014</t>
  </si>
  <si>
    <t>Hindustan Zinc Limited</t>
  </si>
  <si>
    <t>INE267A01025</t>
  </si>
  <si>
    <t>Ambuja Cements Limited</t>
  </si>
  <si>
    <t>INE079A01024</t>
  </si>
  <si>
    <t>Cement &amp; Cement Products</t>
  </si>
  <si>
    <t>Canara Bank</t>
  </si>
  <si>
    <t>INE476A01022</t>
  </si>
  <si>
    <t>Bank of India</t>
  </si>
  <si>
    <t>INE084A01016</t>
  </si>
  <si>
    <t>Kalyan Jewellers India Limited</t>
  </si>
  <si>
    <t>INE303R01014</t>
  </si>
  <si>
    <t>Consumer Durables</t>
  </si>
  <si>
    <t>Max Financial Services Limited</t>
  </si>
  <si>
    <t>INE180A01020</t>
  </si>
  <si>
    <t>Amber Enterprises India Limited</t>
  </si>
  <si>
    <t>INE371P01015</t>
  </si>
  <si>
    <t>Larsen &amp; Toubro Limited</t>
  </si>
  <si>
    <t>INE018A01030</t>
  </si>
  <si>
    <t>Construction</t>
  </si>
  <si>
    <t>ITC Limited</t>
  </si>
  <si>
    <t>INE154A01025</t>
  </si>
  <si>
    <t>Diversified FMCG</t>
  </si>
  <si>
    <t>Adani Energy Solutions Limited</t>
  </si>
  <si>
    <t>INE931S01010</t>
  </si>
  <si>
    <t>Power</t>
  </si>
  <si>
    <t>Punjab National Bank</t>
  </si>
  <si>
    <t>INE160A01022</t>
  </si>
  <si>
    <t>Sub Total</t>
  </si>
  <si>
    <t>(b) Unlisted</t>
  </si>
  <si>
    <t>NIL</t>
  </si>
  <si>
    <t>Total</t>
  </si>
  <si>
    <t>Others</t>
  </si>
  <si>
    <t>Mutual Fund Units</t>
  </si>
  <si>
    <t>ITI Liquid Fund - Direct Plan - Growth Option</t>
  </si>
  <si>
    <t>INF00XX01283</t>
  </si>
  <si>
    <t>N**</t>
  </si>
  <si>
    <t>Exchange Traded Funds</t>
  </si>
  <si>
    <t>Gold</t>
  </si>
  <si>
    <t>Short Term Deposits</t>
  </si>
  <si>
    <t>Term Deposits Placed as Margins</t>
  </si>
  <si>
    <t>CBLO / Reverse Repo / TREPS</t>
  </si>
  <si>
    <t>TREPS 01-Oct-2026</t>
  </si>
  <si>
    <t>Debt Instruments</t>
  </si>
  <si>
    <t>a) Listed/awaiting listing on the stock exchanges</t>
  </si>
  <si>
    <t>b) Privately Placed/Unlisted</t>
  </si>
  <si>
    <t>c) Securitised Debt Instruments</t>
  </si>
  <si>
    <t>d) Central Government Securities</t>
  </si>
  <si>
    <t>e) State Government Securities</t>
  </si>
  <si>
    <t>Money Market Instruments</t>
  </si>
  <si>
    <t>a) Commercial Paper</t>
  </si>
  <si>
    <t>b) Certificate of Deposits</t>
  </si>
  <si>
    <t>c) Treasury Bills</t>
  </si>
  <si>
    <t>d) Bills Re-Discounting</t>
  </si>
  <si>
    <t>Net Receivables / (Payables)</t>
  </si>
  <si>
    <t>GRAND TOTAL</t>
  </si>
  <si>
    <t>DERIVATIVES</t>
  </si>
  <si>
    <t>Long/Short</t>
  </si>
  <si>
    <t>Market value (Rs. in Lakhs)</t>
  </si>
  <si>
    <t>% to Net Assets</t>
  </si>
  <si>
    <t>Short</t>
  </si>
  <si>
    <t>Notes &amp; Symbols :-</t>
  </si>
  <si>
    <t>#  -&gt; Less Than 0.005% ; A**  -&gt; Awaiting Listing on Stock Exchanges ;  T** -&gt; Thinly Traded Securities ;  N** -&gt; Non Traded Securities ; I**  -&gt; Illiquid Shares ; R** -&gt; Rights Entitalment ; P** Preference Shares ; W** Warrants</t>
  </si>
  <si>
    <t>1. Non Convertible Debentures and  Bonds are considered as Traded based on information provided by external agencies.</t>
  </si>
  <si>
    <t>2. ^ The Name of the Industry is in accordance with Industry Classification as recommended by AMFI.</t>
  </si>
  <si>
    <t>3. All corporate ratings are assigned by rating agencies like CRISIL; CARE; ICRA; IND; BRW.</t>
  </si>
  <si>
    <t>4. &amp; For Short-term, Fixed and Margin Deposits, the yield populated is Coupon Rate</t>
  </si>
  <si>
    <t>5. In Line with AMFI Best Practices Guidelines Circular No. AMFI/ 35P/ MEM-COR/ 72 / 2022-23 dated December 31, 2022 on Standard format for disclosure Portfolio YTM for Debt Schemes, yield of the instruments is disclosed on annualized basis as provided by Valuation agencies.</t>
  </si>
  <si>
    <t>NOTES:</t>
  </si>
  <si>
    <t xml:space="preserve">1.   Total Securities in default beyond its maturity date </t>
  </si>
  <si>
    <t>Name of security</t>
  </si>
  <si>
    <t>ISIN Code</t>
  </si>
  <si>
    <t>Net receivable/ market value</t>
  </si>
  <si>
    <t>Total amount due (including principal and interest)</t>
  </si>
  <si>
    <t>(Rs. in Lakhs)</t>
  </si>
  <si>
    <t>(as % to NAV)</t>
  </si>
  <si>
    <t>2.   NAV at the beginning of the period (Rs.)</t>
  </si>
  <si>
    <t xml:space="preserve">             Regular Plan IDCW Option</t>
  </si>
  <si>
    <t xml:space="preserve">             Regular Plan Growth Option</t>
  </si>
  <si>
    <t xml:space="preserve">             Direct Plan IDCW Option</t>
  </si>
  <si>
    <t xml:space="preserve">             Direct Plan Growth Option</t>
  </si>
  <si>
    <t>3.   NAV at the end of the period (Rs.)</t>
  </si>
  <si>
    <t>4.   Exposure to derivative instrument at the end of the period in Lakhs</t>
  </si>
  <si>
    <t>5.   Investment in foreign securities/ADRs/GDRs at the end of the period</t>
  </si>
  <si>
    <t>Nil</t>
  </si>
  <si>
    <t>6.   Portfolio Turnover Ratio</t>
  </si>
  <si>
    <t>7.   Total dividend declared during period:</t>
  </si>
  <si>
    <t xml:space="preserve">Plan Name              </t>
  </si>
  <si>
    <t>Individual
(Net Div per unit)</t>
  </si>
  <si>
    <t>Non Individual
(Net Div per unit)</t>
  </si>
  <si>
    <t>Regular Plan - IDCW Option</t>
  </si>
  <si>
    <t>Direct Plan - IDCW Option</t>
  </si>
  <si>
    <t>9.   Total Exposure to repos in corporate debt</t>
  </si>
  <si>
    <t xml:space="preserve">10. Total Exposure to illiquid securities </t>
  </si>
  <si>
    <t>Scheme</t>
  </si>
  <si>
    <t>Underlying</t>
  </si>
  <si>
    <t>Long / Short</t>
  </si>
  <si>
    <t>Futures Price when purchased</t>
  </si>
  <si>
    <t>Current price of the contract</t>
  </si>
  <si>
    <t>Margin maintained in Rs. Lakhs</t>
  </si>
  <si>
    <t>Bandhan Bank Limited</t>
  </si>
  <si>
    <t>Info Edge (India) Limited</t>
  </si>
  <si>
    <t>Laurus Labs Limited</t>
  </si>
  <si>
    <t>Jio Financial Services Limited</t>
  </si>
  <si>
    <t>Eternal Limited</t>
  </si>
  <si>
    <t>Total Number of Contracts where futures were bought</t>
  </si>
  <si>
    <t>Total Number of Contracts where futures were sold</t>
  </si>
  <si>
    <t>Gross Notional Value of contracts where futures were bought</t>
  </si>
  <si>
    <t>Gross Notional Value of contracts where futures were sold</t>
  </si>
  <si>
    <t>Net Profit/Loss value on all contracts combined (Rs. In Lakhs)</t>
  </si>
  <si>
    <t>Note : In case of derivative transactions end of the day position on the date of such transaction is considered as the basis to assess the nature of transaction as hedge /  non-hedge.</t>
  </si>
  <si>
    <t>In line with SEBI Circular, dividend option / facility available under all schemes will be replaced as Income Distribution cum capital withdrawal option (IDCW).</t>
  </si>
  <si>
    <t>Industry / Rating</t>
  </si>
  <si>
    <t>Reliance Industries Limited</t>
  </si>
  <si>
    <t>INE002A01018</t>
  </si>
  <si>
    <t>ICICI Bank Limited</t>
  </si>
  <si>
    <t>INE090A01021</t>
  </si>
  <si>
    <t>Wockhardt Limited</t>
  </si>
  <si>
    <t>INE049B01025</t>
  </si>
  <si>
    <t>Pharmaceuticals &amp; Biotechnology</t>
  </si>
  <si>
    <t>INE947Q01028</t>
  </si>
  <si>
    <t>ESDS Software Solution Ltd</t>
  </si>
  <si>
    <t>INE0DRI01029</t>
  </si>
  <si>
    <t>IT - Services</t>
  </si>
  <si>
    <t>INE758T01015</t>
  </si>
  <si>
    <t>Retailing</t>
  </si>
  <si>
    <t>Ujjivan Small Finance Bank Limited</t>
  </si>
  <si>
    <t>INE551W01018</t>
  </si>
  <si>
    <t>Bajaj Auto Limited</t>
  </si>
  <si>
    <t>INE917I01010</t>
  </si>
  <si>
    <t>Automobiles</t>
  </si>
  <si>
    <t>Manipal Payment and Identity Solutions Ltd</t>
  </si>
  <si>
    <t>INE241U01028</t>
  </si>
  <si>
    <t>Redington Limited</t>
  </si>
  <si>
    <t>INE891D01026</t>
  </si>
  <si>
    <t>Commercial Services &amp; Supplies</t>
  </si>
  <si>
    <t>Divi's Laboratories Limited</t>
  </si>
  <si>
    <t>INE361B01024</t>
  </si>
  <si>
    <t>Dr. Lal Path Labs Limited</t>
  </si>
  <si>
    <t>INE600L01024</t>
  </si>
  <si>
    <t>Healthcare Services</t>
  </si>
  <si>
    <t>Axis Bank Limited</t>
  </si>
  <si>
    <t>INE238A01034</t>
  </si>
  <si>
    <t>IIFL Finance Limited</t>
  </si>
  <si>
    <t>INE530B01024</t>
  </si>
  <si>
    <t>Gujarat Fluorochemicals Limited</t>
  </si>
  <si>
    <t>INE09N301011</t>
  </si>
  <si>
    <t>Chemicals &amp; Petrochemicals</t>
  </si>
  <si>
    <t>Solar Industries India Limited</t>
  </si>
  <si>
    <t>INE343H01029</t>
  </si>
  <si>
    <t>Titan Company Limited</t>
  </si>
  <si>
    <t>INE280A01028</t>
  </si>
  <si>
    <t>Voltamp Transformers Limited</t>
  </si>
  <si>
    <t>INE540H01012</t>
  </si>
  <si>
    <t>Electrical Equipment</t>
  </si>
  <si>
    <t>Hindalco Industries Limited</t>
  </si>
  <si>
    <t>INE038A01020</t>
  </si>
  <si>
    <t>Balrampur Chini Mills Limited</t>
  </si>
  <si>
    <t>INE119A01028</t>
  </si>
  <si>
    <t>Agricultural Food &amp; other Products</t>
  </si>
  <si>
    <t>LG Electronics India Ltd</t>
  </si>
  <si>
    <t>INE324D01010</t>
  </si>
  <si>
    <t>Kalpataru Projects International Limited</t>
  </si>
  <si>
    <t>INE220B01022</t>
  </si>
  <si>
    <t>Yes Bank Limited</t>
  </si>
  <si>
    <t>INE528G01035</t>
  </si>
  <si>
    <t>Kirloskar Oil Engines Limited</t>
  </si>
  <si>
    <t>INE146L01010</t>
  </si>
  <si>
    <t>Grasim Industries Limited</t>
  </si>
  <si>
    <t>INE047A01021</t>
  </si>
  <si>
    <t>TVS Motor Company Limited</t>
  </si>
  <si>
    <t>INE494B01023</t>
  </si>
  <si>
    <t>Aarti Industries Limited</t>
  </si>
  <si>
    <t>INE769A01020</t>
  </si>
  <si>
    <t>IDFC First Bank Limited</t>
  </si>
  <si>
    <t>INE092T01019</t>
  </si>
  <si>
    <t>Bharat Heavy Electricals Limited</t>
  </si>
  <si>
    <t>INE257A01026</t>
  </si>
  <si>
    <t>Ramkrishna Forgings Limited</t>
  </si>
  <si>
    <t>INE399G01023</t>
  </si>
  <si>
    <t>Auto Components</t>
  </si>
  <si>
    <t>Multi Commodity Exchange of India Limited</t>
  </si>
  <si>
    <t>INE745G01043</t>
  </si>
  <si>
    <t>Capital Markets</t>
  </si>
  <si>
    <t>Piramal Pharma Limited</t>
  </si>
  <si>
    <t>INE0DK501011</t>
  </si>
  <si>
    <t>Garware Hi-Tech Films Limited</t>
  </si>
  <si>
    <t>INE291A01017</t>
  </si>
  <si>
    <t>Apollo Hospitals Enterprise Limited</t>
  </si>
  <si>
    <t>INE437A01024</t>
  </si>
  <si>
    <t>Glenmark Pharmaceuticals Limited</t>
  </si>
  <si>
    <t>INE935A01035</t>
  </si>
  <si>
    <t>State Bank of India</t>
  </si>
  <si>
    <t>INE062A01020</t>
  </si>
  <si>
    <t>BEML Limited</t>
  </si>
  <si>
    <t>INE258A01024</t>
  </si>
  <si>
    <t>Agricultural, Commercial &amp; Construction Vehicles</t>
  </si>
  <si>
    <t>Indo-MIM Limited</t>
  </si>
  <si>
    <t>INE084101034</t>
  </si>
  <si>
    <t>Industrial Manufacturing</t>
  </si>
  <si>
    <t>Hindustan Copper Limited</t>
  </si>
  <si>
    <t>INE531E01026</t>
  </si>
  <si>
    <t>Poonawalla Fincorp Limited</t>
  </si>
  <si>
    <t>INE511C01022</t>
  </si>
  <si>
    <t>Vedanta Limited</t>
  </si>
  <si>
    <t>INE205A01025</t>
  </si>
  <si>
    <t>Diversified Metals</t>
  </si>
  <si>
    <t>LT Foods Limited</t>
  </si>
  <si>
    <t>INE818H01020</t>
  </si>
  <si>
    <t>Infosys Limited</t>
  </si>
  <si>
    <t>INE009A01021</t>
  </si>
  <si>
    <t>Bajaj Finance Limited</t>
  </si>
  <si>
    <t>INE296A01032</t>
  </si>
  <si>
    <t>Turtlemint Fintech Solutions Limited</t>
  </si>
  <si>
    <t>INE0OC301013</t>
  </si>
  <si>
    <t>Cholamandalam Investment and Finance Company Ltd</t>
  </si>
  <si>
    <t>INE121A01024</t>
  </si>
  <si>
    <t>Ather Energy Limited</t>
  </si>
  <si>
    <t>INE0LEZ01016</t>
  </si>
  <si>
    <t>INE545U01014</t>
  </si>
  <si>
    <t>Inox Green Energy Services Limited</t>
  </si>
  <si>
    <t>INE510W01014</t>
  </si>
  <si>
    <t>(a) Listed / awaiting listing on Stock Exchange</t>
  </si>
  <si>
    <t>8.13% Power Grid Corporation of India Limited (25/04/2028)</t>
  </si>
  <si>
    <t>INE752E07NU8</t>
  </si>
  <si>
    <t>CRISIL AAA</t>
  </si>
  <si>
    <t>7.48% National Bank For Agriculture and Rural Development (15/09/2028)</t>
  </si>
  <si>
    <t>INE261F08EO7</t>
  </si>
  <si>
    <t>7.53% National Bank For Agriculture and Rural Development (24/03/2028)</t>
  </si>
  <si>
    <t>INE261F08EM1</t>
  </si>
  <si>
    <t>ICRA AAA</t>
  </si>
  <si>
    <t>7.79% Small Industries Dev Bank of India (19/04/2027)</t>
  </si>
  <si>
    <t>INE556F08KK5</t>
  </si>
  <si>
    <t>7.23% Power Finance Corporation Limited (05/01/2027)</t>
  </si>
  <si>
    <t>INE134E08IO0</t>
  </si>
  <si>
    <t>7.71% REC Limited (26/02/2027)</t>
  </si>
  <si>
    <t>INE020B08EW9</t>
  </si>
  <si>
    <t>8.14% Nuclear Power Corporation Of India Limited (25/03/2028)</t>
  </si>
  <si>
    <t>INE206D08287</t>
  </si>
  <si>
    <t>7.59% National Housing Bank (08/09/2027)</t>
  </si>
  <si>
    <t>INE557F08FZ1</t>
  </si>
  <si>
    <t>7.33% Indian Railway Finance Corporation Limited (27/08/2027)</t>
  </si>
  <si>
    <t>INE053F07AC3</t>
  </si>
  <si>
    <t>Central Government Securities</t>
  </si>
  <si>
    <t>7.06% Government of India (10/04/2028)</t>
  </si>
  <si>
    <t>IN0020230010</t>
  </si>
  <si>
    <t>Sovereign</t>
  </si>
  <si>
    <t>(b) Privately placed / Unlisted</t>
  </si>
  <si>
    <t>Securitised Debt Instruments</t>
  </si>
  <si>
    <t>State Government Securities</t>
  </si>
  <si>
    <t>Commercial Paper</t>
  </si>
  <si>
    <t>Export Import Bank of India (14/12/2026)</t>
  </si>
  <si>
    <t>INE514E14TQ3</t>
  </si>
  <si>
    <t>CRISIL A1+</t>
  </si>
  <si>
    <t>Certificate of Deposits</t>
  </si>
  <si>
    <t>Treasury Bills</t>
  </si>
  <si>
    <t>Bills Re-Discounting</t>
  </si>
  <si>
    <t>a) Mutual Fund Units / Exchange Traded Funds</t>
  </si>
  <si>
    <t>b) Gold</t>
  </si>
  <si>
    <t>c) Short Term Deposits</t>
  </si>
  <si>
    <t>d) Term Deposits Placed as Margins</t>
  </si>
  <si>
    <t>Mahindra &amp; Mahindra Limited</t>
  </si>
  <si>
    <t>Lupin Limited</t>
  </si>
  <si>
    <t>Long</t>
  </si>
  <si>
    <t>Gross Notional Value of contracts where futures were bought (Rs. In Lakhs)</t>
  </si>
  <si>
    <t>Gross Notional Value of contracts where futures were sold (Rs. In Lakhs)</t>
  </si>
  <si>
    <t>INE101A01026</t>
  </si>
  <si>
    <t>Maruti Suzuki India Limited</t>
  </si>
  <si>
    <t>INE585B01010</t>
  </si>
  <si>
    <t>Nestle India Limited</t>
  </si>
  <si>
    <t>INE239A01024</t>
  </si>
  <si>
    <t>Food Products</t>
  </si>
  <si>
    <t>Hindustan Unilever Limited</t>
  </si>
  <si>
    <t>INE030A01027</t>
  </si>
  <si>
    <t>InterGlobe Aviation Limited</t>
  </si>
  <si>
    <t>INE646L01027</t>
  </si>
  <si>
    <t>Transport Services</t>
  </si>
  <si>
    <t>Sedemac Mechatronics Limited</t>
  </si>
  <si>
    <t>INE00XB01019</t>
  </si>
  <si>
    <t>Asian Paints Limited</t>
  </si>
  <si>
    <t>INE021A01026</t>
  </si>
  <si>
    <t>Eicher Motors Limited</t>
  </si>
  <si>
    <t>INE066A01021</t>
  </si>
  <si>
    <t>Britannia Industries Limited</t>
  </si>
  <si>
    <t>INE216A01030</t>
  </si>
  <si>
    <t>Max Healthcare Institute Limited</t>
  </si>
  <si>
    <t>INE027H01010</t>
  </si>
  <si>
    <t>Trent Limited</t>
  </si>
  <si>
    <t>INE849A01020</t>
  </si>
  <si>
    <t>Tata Consumer Products Limited</t>
  </si>
  <si>
    <t>INE192A01025</t>
  </si>
  <si>
    <t>The Indian Hotels Company Limited</t>
  </si>
  <si>
    <t>INE053A01029</t>
  </si>
  <si>
    <t>Leisure Services</t>
  </si>
  <si>
    <t>Dixon Technologies (India) Limited</t>
  </si>
  <si>
    <t>INE935N01020</t>
  </si>
  <si>
    <t>Cartrade Tech Limited</t>
  </si>
  <si>
    <t>INE290S01011</t>
  </si>
  <si>
    <t>Godrej Consumer Products Limited</t>
  </si>
  <si>
    <t>INE102D01028</t>
  </si>
  <si>
    <t>Personal Products</t>
  </si>
  <si>
    <t>Tata Motors Passenger Vehicles Limited</t>
  </si>
  <si>
    <t>INE155A01022</t>
  </si>
  <si>
    <t>Sona BLW Precision Forgings Limited</t>
  </si>
  <si>
    <t>INE073K01018</t>
  </si>
  <si>
    <t>Sumitomo Chemical India Limited</t>
  </si>
  <si>
    <t>INE258G01013</t>
  </si>
  <si>
    <t>Fertilizers &amp; Agrochemicals</t>
  </si>
  <si>
    <t>Hero MotoCorp Limited</t>
  </si>
  <si>
    <t>INE158A01026</t>
  </si>
  <si>
    <t>Blue Star Limited</t>
  </si>
  <si>
    <t>INE472A01039</t>
  </si>
  <si>
    <t>Tata Motors Ltd</t>
  </si>
  <si>
    <t>INE1TAE01010</t>
  </si>
  <si>
    <t>Adani Power Limited</t>
  </si>
  <si>
    <t>INE814H01029</t>
  </si>
  <si>
    <t>Vintage Coffee And Beverages Limited</t>
  </si>
  <si>
    <t>INE498Q01014</t>
  </si>
  <si>
    <t>United Spirits Limited</t>
  </si>
  <si>
    <t>INE854D01024</t>
  </si>
  <si>
    <t>Avenue Supermarts Limited</t>
  </si>
  <si>
    <t>INE192R01011</t>
  </si>
  <si>
    <t>Motherson Sumi Wiring India Limited</t>
  </si>
  <si>
    <t>INE0FS801015</t>
  </si>
  <si>
    <t>Indus Towers Limited</t>
  </si>
  <si>
    <t>INE121J01017</t>
  </si>
  <si>
    <t>Jyoti CNC Automation Ltd</t>
  </si>
  <si>
    <t>INE980O01024</t>
  </si>
  <si>
    <t>DLF Limited</t>
  </si>
  <si>
    <t>INE271C01023</t>
  </si>
  <si>
    <t>Realty</t>
  </si>
  <si>
    <t>BSE Limited</t>
  </si>
  <si>
    <t>INE118H01025</t>
  </si>
  <si>
    <t>Abbott India Limited</t>
  </si>
  <si>
    <t>INE358A01014</t>
  </si>
  <si>
    <t>INE663F01032</t>
  </si>
  <si>
    <t>Allied Blenders And Distillers Limited</t>
  </si>
  <si>
    <t>INE552Z01027</t>
  </si>
  <si>
    <t>Pearl Global Industries Limited</t>
  </si>
  <si>
    <t>INE940H01022</t>
  </si>
  <si>
    <t>Textiles &amp; Apparels</t>
  </si>
  <si>
    <t>Welspun Corp Limited</t>
  </si>
  <si>
    <t>INE191B01025</t>
  </si>
  <si>
    <t>Havells India Limited</t>
  </si>
  <si>
    <t>INE176B01034</t>
  </si>
  <si>
    <t>Tata Power Company Limited</t>
  </si>
  <si>
    <t>INE245A01021</t>
  </si>
  <si>
    <t>Diamond Power Infra Limited</t>
  </si>
  <si>
    <t>INE989C01038</t>
  </si>
  <si>
    <t>Pranav Constructions Ltd</t>
  </si>
  <si>
    <t>INE0H4201019</t>
  </si>
  <si>
    <t>Radico Khaitan Limited</t>
  </si>
  <si>
    <t>INE944F01028</t>
  </si>
  <si>
    <t>Smartworks Coworking Spaces Ltd</t>
  </si>
  <si>
    <t>INE0NAZ01010</t>
  </si>
  <si>
    <t>Hitachi Energy India Limited</t>
  </si>
  <si>
    <t>INE07Y701011</t>
  </si>
  <si>
    <t>null</t>
  </si>
  <si>
    <t>Total exposure due to futures ( hedging positions) as a %age of net assets Nil</t>
  </si>
  <si>
    <t>Ajanta Pharma Limited</t>
  </si>
  <si>
    <t>INE031B01049</t>
  </si>
  <si>
    <t>Aurobindo Pharma Limited</t>
  </si>
  <si>
    <t>INE406A01037</t>
  </si>
  <si>
    <t>Syrma SGS Technology Limited</t>
  </si>
  <si>
    <t>INE0DYJ01015</t>
  </si>
  <si>
    <t>Finolex Cables Limited</t>
  </si>
  <si>
    <t>INE235A01022</t>
  </si>
  <si>
    <t>Navin Fluorine International Limited</t>
  </si>
  <si>
    <t>INE048G01026</t>
  </si>
  <si>
    <t>Torrent Pharmaceuticals Limited</t>
  </si>
  <si>
    <t>INE685A01028</t>
  </si>
  <si>
    <t>Neuland Laboratories Limited</t>
  </si>
  <si>
    <t>INE794A01010</t>
  </si>
  <si>
    <t>IPCA Laboratories Limited</t>
  </si>
  <si>
    <t>INE571A01038</t>
  </si>
  <si>
    <t>Marico Limited</t>
  </si>
  <si>
    <t>INE196A01026</t>
  </si>
  <si>
    <t>Elgi Equipments Limited</t>
  </si>
  <si>
    <t>INE285A01027</t>
  </si>
  <si>
    <t>The Great Eastern Shipping Company Limited</t>
  </si>
  <si>
    <t>INE017A01032</t>
  </si>
  <si>
    <t>FSN E-Commerce Ventures Limited</t>
  </si>
  <si>
    <t>INE388Y01029</t>
  </si>
  <si>
    <t>Data Patterns (India) Limited</t>
  </si>
  <si>
    <t>INE0IX101010</t>
  </si>
  <si>
    <t>Aerospace &amp; Defense</t>
  </si>
  <si>
    <t>Biocon Limited</t>
  </si>
  <si>
    <t>INE376G01013</t>
  </si>
  <si>
    <t>City Union Bank Limited</t>
  </si>
  <si>
    <t>INE491A01021</t>
  </si>
  <si>
    <t>Global Health Limited</t>
  </si>
  <si>
    <t>INE474Q01031</t>
  </si>
  <si>
    <t>Usha Martin Limited</t>
  </si>
  <si>
    <t>INE228A01035</t>
  </si>
  <si>
    <t>Steel Authority of India Limited</t>
  </si>
  <si>
    <t>INE114A01011</t>
  </si>
  <si>
    <t>Ferrous Metals</t>
  </si>
  <si>
    <t>Aster DM Quality Care Limited</t>
  </si>
  <si>
    <t>INE914M01019</t>
  </si>
  <si>
    <t>DCB Bank Limited</t>
  </si>
  <si>
    <t>INE503A01015</t>
  </si>
  <si>
    <t>Central Mine Planning &amp; Design Institute Limited</t>
  </si>
  <si>
    <t>INE05HV01027</t>
  </si>
  <si>
    <t>NMDC Limited</t>
  </si>
  <si>
    <t>INE584A01023</t>
  </si>
  <si>
    <t>Minerals &amp; Mining</t>
  </si>
  <si>
    <t>SBI Funds Management Limited</t>
  </si>
  <si>
    <t>INE640G01020</t>
  </si>
  <si>
    <t>7.   Total dividend declared during period</t>
  </si>
  <si>
    <t>Kotak Mahindra Bank Limited</t>
  </si>
  <si>
    <t>INE237A01036</t>
  </si>
  <si>
    <t>Manappuram Finance Limited</t>
  </si>
  <si>
    <t>INE522D01027</t>
  </si>
  <si>
    <t>Union Bank of India</t>
  </si>
  <si>
    <t>INE692A01016</t>
  </si>
  <si>
    <t>Nuvama Wealth Management Limited</t>
  </si>
  <si>
    <t>INE531F01023</t>
  </si>
  <si>
    <t>PNB Housing Finance Limited</t>
  </si>
  <si>
    <t>INE572E01012</t>
  </si>
  <si>
    <t>The South Indian Bank Limited</t>
  </si>
  <si>
    <t>INE683A01023</t>
  </si>
  <si>
    <t>PB Fintech Limited</t>
  </si>
  <si>
    <t>INE417T01026</t>
  </si>
  <si>
    <t>National Stock Exchange Of India Ltd</t>
  </si>
  <si>
    <t>INE721I01024</t>
  </si>
  <si>
    <t>7.   Total dividend declared during the period</t>
  </si>
  <si>
    <t>Rating</t>
  </si>
  <si>
    <t>a) Listed/awaiting listing on Stock Exchanges</t>
  </si>
  <si>
    <t>b) Unlisted</t>
  </si>
  <si>
    <t>c) Foreign Securities and /or overseas ETF</t>
  </si>
  <si>
    <t>6.94% Government of India (11/05/2036)</t>
  </si>
  <si>
    <t>IN0020260025</t>
  </si>
  <si>
    <t>6.53% Government of India (07/09/2031)</t>
  </si>
  <si>
    <t>IN0020260074</t>
  </si>
  <si>
    <t>Certificate of Deposit</t>
  </si>
  <si>
    <t>HDFC Bank Limited (22/01/2027)</t>
  </si>
  <si>
    <t>INE040A16IK8</t>
  </si>
  <si>
    <t>CARE A1+</t>
  </si>
  <si>
    <t>Bank of Baroda (05/03/2027)</t>
  </si>
  <si>
    <t>INE028A16LR2</t>
  </si>
  <si>
    <t>Corporate Debt Market Development Fund</t>
  </si>
  <si>
    <t>Corporate Debt Market Development Fund Class A2</t>
  </si>
  <si>
    <t>INF0RQ622028</t>
  </si>
  <si>
    <t>Portfolio Information</t>
  </si>
  <si>
    <t>Scheme Name :</t>
  </si>
  <si>
    <t>Description (if any)</t>
  </si>
  <si>
    <t>Annualised Portfolio YTM* :</t>
  </si>
  <si>
    <t>Macaulay Duration</t>
  </si>
  <si>
    <t>1.15 years</t>
  </si>
  <si>
    <t>Residual Maturity</t>
  </si>
  <si>
    <t>1.42 years</t>
  </si>
  <si>
    <t>As on (Date)</t>
  </si>
  <si>
    <t>30th September 2026</t>
  </si>
  <si>
    <t>6. Aggregate Investments by other schemes as on September 30, 2026 Rs. 1416.32 Lakhs.</t>
  </si>
  <si>
    <t>Notes :-</t>
  </si>
  <si>
    <t xml:space="preserve">           Regular Plan IDCW Option</t>
  </si>
  <si>
    <t xml:space="preserve">           Regular Plan Growth Option</t>
  </si>
  <si>
    <t xml:space="preserve">           Direct Plan IDCW Option</t>
  </si>
  <si>
    <t xml:space="preserve">           Direct Plan Growth Option</t>
  </si>
  <si>
    <t>4.   Exposure to derivative instrument at the end of the period</t>
  </si>
  <si>
    <t>6.   Average Portfolio Maturity</t>
  </si>
  <si>
    <t>7.  Total dividend declared during period</t>
  </si>
  <si>
    <t>10.Total Exposure to repos in corporate debt</t>
  </si>
  <si>
    <t xml:space="preserve">11.Total Exposure to illiquid securities </t>
  </si>
  <si>
    <t>ITI Dynamic Term Fund</t>
  </si>
  <si>
    <t>1.26 years</t>
  </si>
  <si>
    <t>1.70 years</t>
  </si>
  <si>
    <t>6. Aggregate Investments by other schemes as on September 30, 2026 Rs. 523.97 Lakhs.</t>
  </si>
  <si>
    <t>Direct Plan Annually IDCW Option</t>
  </si>
  <si>
    <t>Direct Plan Growth Option</t>
  </si>
  <si>
    <t>Direct Plan Half Yearly IDCW Option</t>
  </si>
  <si>
    <t>Direct Plan Monthly IDCW Option</t>
  </si>
  <si>
    <t>Direct Plan Quarterly IDCW Option</t>
  </si>
  <si>
    <t>Regular Plan Annually IDCW Option</t>
  </si>
  <si>
    <t>Regular Plan Growth Option</t>
  </si>
  <si>
    <t>Regular Plan Half Yearly IDCW Option</t>
  </si>
  <si>
    <t>Regular Plan Monthly IDCW Option</t>
  </si>
  <si>
    <t>Regular Plan Quarterly IDCW Option</t>
  </si>
  <si>
    <t>(Rs. per unit)</t>
  </si>
  <si>
    <t>Aditya Infotech Limited</t>
  </si>
  <si>
    <t>INE819V01029</t>
  </si>
  <si>
    <t>Apar Industries Limited</t>
  </si>
  <si>
    <t>INE372A01015</t>
  </si>
  <si>
    <t>VA Tech Wabag Limited</t>
  </si>
  <si>
    <t>INE956G01038</t>
  </si>
  <si>
    <t>Other Utilities</t>
  </si>
  <si>
    <t>Sai Life Sciences Limited</t>
  </si>
  <si>
    <t>INE570L01029</t>
  </si>
  <si>
    <t>PTC Industries Limited</t>
  </si>
  <si>
    <t>INE596F01018</t>
  </si>
  <si>
    <t>KSH International Limited</t>
  </si>
  <si>
    <t>INE987S01020</t>
  </si>
  <si>
    <t>Filatex India Limited</t>
  </si>
  <si>
    <t>INE816B01035</t>
  </si>
  <si>
    <t>GNG Electronics Ltd</t>
  </si>
  <si>
    <t>INE18JU01028</t>
  </si>
  <si>
    <t>IT - Hardware</t>
  </si>
  <si>
    <t>Arvind Limited</t>
  </si>
  <si>
    <t>INE034A01011</t>
  </si>
  <si>
    <t>Vedanta Aluminium Metal Limited</t>
  </si>
  <si>
    <t>INE1CDF01017</t>
  </si>
  <si>
    <t>Bosch Limited</t>
  </si>
  <si>
    <t>INE323A01026</t>
  </si>
  <si>
    <t>NTPC Limited</t>
  </si>
  <si>
    <t>INE733E01010</t>
  </si>
  <si>
    <t>GE Vernova T&amp;D India Limited</t>
  </si>
  <si>
    <t>INE200A01026</t>
  </si>
  <si>
    <t>Inox India Limited</t>
  </si>
  <si>
    <t>INE616N01034</t>
  </si>
  <si>
    <t>Linde India Limited</t>
  </si>
  <si>
    <t>INE473A01011</t>
  </si>
  <si>
    <t>Concord Biotech Limited</t>
  </si>
  <si>
    <t>INE338H01029</t>
  </si>
  <si>
    <t>Vishnu Chemicals Limited</t>
  </si>
  <si>
    <t>INE270I01022</t>
  </si>
  <si>
    <t>Sun Pharmaceutical Industries Limited</t>
  </si>
  <si>
    <t>INE044A01036</t>
  </si>
  <si>
    <t>Tenneco Clean Air India Limited</t>
  </si>
  <si>
    <t>INE19RI01016</t>
  </si>
  <si>
    <t>Tata Consultancy Services Limited</t>
  </si>
  <si>
    <t>INE467B01029</t>
  </si>
  <si>
    <t>UltraTech Cement Limited</t>
  </si>
  <si>
    <t>INE481G01011</t>
  </si>
  <si>
    <t>Shiprocket Limited</t>
  </si>
  <si>
    <t>INE0FOO01011</t>
  </si>
  <si>
    <t>Polycab India Limited</t>
  </si>
  <si>
    <t>INE455K01017</t>
  </si>
  <si>
    <t>The Federal Bank Limited</t>
  </si>
  <si>
    <t>INE171A01029</t>
  </si>
  <si>
    <t>Cemindia Projects Ltd</t>
  </si>
  <si>
    <t>INE686A01026</t>
  </si>
  <si>
    <t>Prestige Estates Projects Limited</t>
  </si>
  <si>
    <t>INE811K01011</t>
  </si>
  <si>
    <t>Bharat Electronics Limited</t>
  </si>
  <si>
    <t>INE263A01024</t>
  </si>
  <si>
    <t>Hero Motors Ltd</t>
  </si>
  <si>
    <t>INE012G01022</t>
  </si>
  <si>
    <t>Rentomojo Limited</t>
  </si>
  <si>
    <t>INE08T701025</t>
  </si>
  <si>
    <t>Fine Organic Industries Limited</t>
  </si>
  <si>
    <t>INE686Y01026</t>
  </si>
  <si>
    <t>Bank of Maharashtra</t>
  </si>
  <si>
    <t>INE457A01014</t>
  </si>
  <si>
    <t>Bharat Forge Limited</t>
  </si>
  <si>
    <t>INE465A01025</t>
  </si>
  <si>
    <t>Symbiotec Pharmalab Limited</t>
  </si>
  <si>
    <t>INE899I01028</t>
  </si>
  <si>
    <t>Power Grid Corporation of India Limited</t>
  </si>
  <si>
    <t>INE752E01010</t>
  </si>
  <si>
    <t>Vesuvius India Limited</t>
  </si>
  <si>
    <t>INE386A01023</t>
  </si>
  <si>
    <t>Bajaj Holdings &amp; Investment Limited</t>
  </si>
  <si>
    <t>INE118A01012</t>
  </si>
  <si>
    <t>FIEM Industries Limited</t>
  </si>
  <si>
    <t>INE737H01014</t>
  </si>
  <si>
    <t>Purple Style Labs Limited</t>
  </si>
  <si>
    <t>INE0I1B01016</t>
  </si>
  <si>
    <t>Leap India Limited</t>
  </si>
  <si>
    <t>INE00GO01025</t>
  </si>
  <si>
    <t>Knack Packaging Limited</t>
  </si>
  <si>
    <t>INE17QZ01016</t>
  </si>
  <si>
    <t>Oriental Hotels Limited</t>
  </si>
  <si>
    <t>INE750A01020</t>
  </si>
  <si>
    <t>ITI Banking and PSU Debt Fund -Direct Pl Gr Option</t>
  </si>
  <si>
    <t>INF00XX01861</t>
  </si>
  <si>
    <t>Oracle Financial Services Software Limited</t>
  </si>
  <si>
    <t>Total exposure due to futures ( hedging positions) as a %age of net assets</t>
  </si>
  <si>
    <t>ITI Focused Fund</t>
  </si>
  <si>
    <t>KRN Heat Exchanger And Refrigeration Limited</t>
  </si>
  <si>
    <t>INE0Q3J01015</t>
  </si>
  <si>
    <t>Graphite India Limited</t>
  </si>
  <si>
    <t>INE371A01025</t>
  </si>
  <si>
    <t>MTAR Technologies Limited</t>
  </si>
  <si>
    <t>INE864I01014</t>
  </si>
  <si>
    <t>AIA Engineering Limited</t>
  </si>
  <si>
    <t>INE212H01026</t>
  </si>
  <si>
    <t>ZF Commercial Vehicle Control Systems India Limited</t>
  </si>
  <si>
    <t>INE342J01019</t>
  </si>
  <si>
    <t>NLC India Limited</t>
  </si>
  <si>
    <t>INE589A01014</t>
  </si>
  <si>
    <t>Anant Raj Limited</t>
  </si>
  <si>
    <t>INE242C01024</t>
  </si>
  <si>
    <t>Fortis Healthcare Limited</t>
  </si>
  <si>
    <t>INE061F01013</t>
  </si>
  <si>
    <t>JSW Energy Limited</t>
  </si>
  <si>
    <t>INE121E01018</t>
  </si>
  <si>
    <t>Sanghvi Movers Limited</t>
  </si>
  <si>
    <t>INE989A01032</t>
  </si>
  <si>
    <t>JSW Steel Limited</t>
  </si>
  <si>
    <t>INE019A01038</t>
  </si>
  <si>
    <t>KFin Technologies Limited</t>
  </si>
  <si>
    <t>INE138Y01010</t>
  </si>
  <si>
    <t>Hyundai Motor India Ltd</t>
  </si>
  <si>
    <t>INE0V6F01027</t>
  </si>
  <si>
    <t>Aditya Birla Real Estate Limited</t>
  </si>
  <si>
    <t>INE055A01016</t>
  </si>
  <si>
    <t>SBI Life Insurance Company Limited</t>
  </si>
  <si>
    <t>INE123W01016</t>
  </si>
  <si>
    <t>Canara Bank (04/12/2026)</t>
  </si>
  <si>
    <t>INE476A16L39</t>
  </si>
  <si>
    <t>HDFC Bank Limited (14/12/2026)</t>
  </si>
  <si>
    <t>INE040A16IJ0</t>
  </si>
  <si>
    <t>Punjab National Bank (15/12/2026)</t>
  </si>
  <si>
    <t>INE160A16TZ9</t>
  </si>
  <si>
    <t>Bank of Baroda (11/12/2026)</t>
  </si>
  <si>
    <t>INE028A16KT0</t>
  </si>
  <si>
    <t>FITCH A1+</t>
  </si>
  <si>
    <t>HDFC Securities Limited (24/12/2026)</t>
  </si>
  <si>
    <t>INE700G14WO2</t>
  </si>
  <si>
    <t>ICICI Securities Limited (26/10/2026)</t>
  </si>
  <si>
    <t>INE763G14L86</t>
  </si>
  <si>
    <t>Treasury Bill</t>
  </si>
  <si>
    <t>91 Days Tbill (MD 17/12/2026)</t>
  </si>
  <si>
    <t>IN002026X248</t>
  </si>
  <si>
    <t>91 Days Tbill (MD 24/12/2026)</t>
  </si>
  <si>
    <t>IN002026X255</t>
  </si>
  <si>
    <t>364 Days Tbill (MD 25/12/2026)</t>
  </si>
  <si>
    <t>IN002025Z393</t>
  </si>
  <si>
    <t>63 days</t>
  </si>
  <si>
    <t>6. Aggregate Investments by other schemes as on September 30, 2026 Rs. 959.42 Lakhs.</t>
  </si>
  <si>
    <t>Regular Plan Daily IDCW Option</t>
  </si>
  <si>
    <t xml:space="preserve">Regular Plan Fortnightly IDCW Option       </t>
  </si>
  <si>
    <t xml:space="preserve">Regular Plan Growth Option         </t>
  </si>
  <si>
    <t xml:space="preserve">Regular Plan Monthly IDCW Option                </t>
  </si>
  <si>
    <t xml:space="preserve">Regular Plan Annually IDCW Option               </t>
  </si>
  <si>
    <t xml:space="preserve">Regular Plan Weekly IDCW Option           </t>
  </si>
  <si>
    <t xml:space="preserve">Direct Plan Daily IDCW Option                 </t>
  </si>
  <si>
    <t xml:space="preserve">Direct Plan Fortnightly IDCW Option               </t>
  </si>
  <si>
    <t xml:space="preserve">Direct Plan Growth Option          </t>
  </si>
  <si>
    <t xml:space="preserve">Direct Plan Annually IDCW Option             </t>
  </si>
  <si>
    <t xml:space="preserve">Direct Plan Weekly IDCW Option       </t>
  </si>
  <si>
    <t>Plan Name</t>
  </si>
  <si>
    <t>Supriya Lifescience Limited</t>
  </si>
  <si>
    <t>INE07RO01027</t>
  </si>
  <si>
    <t>Motilal Oswal Financial Services Limited</t>
  </si>
  <si>
    <t>INE338I01027</t>
  </si>
  <si>
    <t>SPR Auto Technologies Ltd</t>
  </si>
  <si>
    <t>INE526E01018</t>
  </si>
  <si>
    <t>Bharti Hexacom Limited</t>
  </si>
  <si>
    <t>INE343G01021</t>
  </si>
  <si>
    <t>Blue Jet Healthcare Ltd</t>
  </si>
  <si>
    <t>INE0KBH01020</t>
  </si>
  <si>
    <t>The Phoenix Mills Limited</t>
  </si>
  <si>
    <t>INE211B01039</t>
  </si>
  <si>
    <t>Kirloskar Pneumatic Company Limited</t>
  </si>
  <si>
    <t>INE811A01038</t>
  </si>
  <si>
    <t>Park Medi World Limited</t>
  </si>
  <si>
    <t>INE119201023</t>
  </si>
  <si>
    <t>KEI Industries Limited</t>
  </si>
  <si>
    <t>INE878B01027</t>
  </si>
  <si>
    <t>Elecon Engineering Company Limited</t>
  </si>
  <si>
    <t>INE205B01031</t>
  </si>
  <si>
    <t>Oberoi Realty Limited</t>
  </si>
  <si>
    <t>INE093I01010</t>
  </si>
  <si>
    <t>Waaree Energies Limited</t>
  </si>
  <si>
    <t>INE377N01017</t>
  </si>
  <si>
    <t>Inventurus Knowledge Solutions Limited</t>
  </si>
  <si>
    <t>INE115Q01022</t>
  </si>
  <si>
    <t>Thermax Limited</t>
  </si>
  <si>
    <t>INE152A01029</t>
  </si>
  <si>
    <t>Karur Vysya Bank Limited</t>
  </si>
  <si>
    <t>INE036D01028</t>
  </si>
  <si>
    <t>Kajaria Ceramics Limited</t>
  </si>
  <si>
    <t>INE217B01036</t>
  </si>
  <si>
    <t>Shakti Pumps (India) Limited</t>
  </si>
  <si>
    <t>INE908D01010</t>
  </si>
  <si>
    <t>Mazagon Dock Shipbuilders Limited</t>
  </si>
  <si>
    <t>INE249Z01020</t>
  </si>
  <si>
    <t>INE758E01017</t>
  </si>
  <si>
    <t>L&amp;T Finance Limited</t>
  </si>
  <si>
    <t>INE498L01015</t>
  </si>
  <si>
    <t>Jindal Steel Limited</t>
  </si>
  <si>
    <t>INE749A01030</t>
  </si>
  <si>
    <t>Fusion Finance Limited</t>
  </si>
  <si>
    <t>INE139R01012</t>
  </si>
  <si>
    <t>Sansera Engineering Limited</t>
  </si>
  <si>
    <t>INE953O01021</t>
  </si>
  <si>
    <t>Standard Engineering Technology Ltd</t>
  </si>
  <si>
    <t>INE0M4D01010</t>
  </si>
  <si>
    <t>Cohance Lifesciences Limited</t>
  </si>
  <si>
    <t>INE03QK01018</t>
  </si>
  <si>
    <t>Gandhar Oil Refinery (India) Limited</t>
  </si>
  <si>
    <t>INE717W01049</t>
  </si>
  <si>
    <t>EFC (I) Limited</t>
  </si>
  <si>
    <t>INE886D01026</t>
  </si>
  <si>
    <t>Sobha Limited</t>
  </si>
  <si>
    <t>INE671H01015</t>
  </si>
  <si>
    <t>Aptus Value Housing Finance India Limited</t>
  </si>
  <si>
    <t>INE852O01025</t>
  </si>
  <si>
    <t>Jubilant Ingrevia Limited</t>
  </si>
  <si>
    <t>INE0BY001018</t>
  </si>
  <si>
    <t>Anupam Rasayan India Limited</t>
  </si>
  <si>
    <t>INE930P01018</t>
  </si>
  <si>
    <t>S.J.S. Enterprises Limited</t>
  </si>
  <si>
    <t>INE284S01014</t>
  </si>
  <si>
    <t>P N Gadgil Jewellers Limited</t>
  </si>
  <si>
    <t>INE953R01016</t>
  </si>
  <si>
    <t>Five Star Business Finance Limited</t>
  </si>
  <si>
    <t>INE128S01021</t>
  </si>
  <si>
    <t>Midwest Limited</t>
  </si>
  <si>
    <t>INE0XAD01024</t>
  </si>
  <si>
    <t>Kaveri Seed Company Limited</t>
  </si>
  <si>
    <t>INE455I01029</t>
  </si>
  <si>
    <t>Gabriel India Limited</t>
  </si>
  <si>
    <t>INE524A01029</t>
  </si>
  <si>
    <t>Housing &amp; Urban Development Corporation Limited</t>
  </si>
  <si>
    <t>INE031A01017</t>
  </si>
  <si>
    <t>Thyrocare Technologies Limited</t>
  </si>
  <si>
    <t>INE594H01019</t>
  </si>
  <si>
    <t>Sandhar Technologies Limited</t>
  </si>
  <si>
    <t>INE278H01035</t>
  </si>
  <si>
    <t>Lemon Tree Hotels Limited</t>
  </si>
  <si>
    <t>INE970X01018</t>
  </si>
  <si>
    <t>CCL Products (India) Limited</t>
  </si>
  <si>
    <t>INE421D01022</t>
  </si>
  <si>
    <t>Engineers India Limited</t>
  </si>
  <si>
    <t>INE510A01028</t>
  </si>
  <si>
    <t>PG Electroplast Limited</t>
  </si>
  <si>
    <t>INE457L01029</t>
  </si>
  <si>
    <t>Central Depository Services (India) Limited</t>
  </si>
  <si>
    <t>INE736A01011</t>
  </si>
  <si>
    <t>CreditAccess Grameen Limited</t>
  </si>
  <si>
    <t>INE741K01010</t>
  </si>
  <si>
    <t>CMS Info System Limited</t>
  </si>
  <si>
    <t>INE925R01014</t>
  </si>
  <si>
    <t>Aequs Limited</t>
  </si>
  <si>
    <t>INE947N01017</t>
  </si>
  <si>
    <t>Gokaldas Exports Limited</t>
  </si>
  <si>
    <t>INE887G01027</t>
  </si>
  <si>
    <t>NBCC (India) Limited</t>
  </si>
  <si>
    <t>INE095N01031</t>
  </si>
  <si>
    <t>Mrs. Bectors Food Specialities Limited</t>
  </si>
  <si>
    <t>INE495P01020</t>
  </si>
  <si>
    <t>Supreme Petrochem Limited</t>
  </si>
  <si>
    <t>INE663A01033</t>
  </si>
  <si>
    <t>ITI Multi Asset Allocation Fund</t>
  </si>
  <si>
    <t>Samvardhana Motherson International Limited</t>
  </si>
  <si>
    <t>INE775A01035</t>
  </si>
  <si>
    <t>APL Apollo Tubes Limited</t>
  </si>
  <si>
    <t>INE702C01027</t>
  </si>
  <si>
    <t>Siemens Limited</t>
  </si>
  <si>
    <t>INE003A01024</t>
  </si>
  <si>
    <t>GlaxoSmithKline Pharmaceuticals Limited</t>
  </si>
  <si>
    <t>INE159A01016</t>
  </si>
  <si>
    <t>PVR INOX Limited</t>
  </si>
  <si>
    <t>INE191H01014</t>
  </si>
  <si>
    <t>Entertainment</t>
  </si>
  <si>
    <t>TBO Tek Limited</t>
  </si>
  <si>
    <t>INE673O01025</t>
  </si>
  <si>
    <t>6.60% REC Limited (30/06/2027)</t>
  </si>
  <si>
    <t>INE020B08FZ9</t>
  </si>
  <si>
    <t>Union Bank of India (12/03/2027)</t>
  </si>
  <si>
    <t>INE692A16LU9</t>
  </si>
  <si>
    <t>ICRA A1+</t>
  </si>
  <si>
    <t>DSP Gold ETF</t>
  </si>
  <si>
    <t>INF740KA1ZP2</t>
  </si>
  <si>
    <t>Mirae Asset Gold ETF</t>
  </si>
  <si>
    <t>INF769K01JP9</t>
  </si>
  <si>
    <t>Mirae Asset Silver ETF</t>
  </si>
  <si>
    <t>INF769K01KG6</t>
  </si>
  <si>
    <t>DSP SILVER ETF</t>
  </si>
  <si>
    <t>INF740KA1ZQ0</t>
  </si>
  <si>
    <t>TD Power Systems Limited</t>
  </si>
  <si>
    <t>INE419M01035</t>
  </si>
  <si>
    <t>Avalon Technologies Limited</t>
  </si>
  <si>
    <t>INE0LCL01028</t>
  </si>
  <si>
    <t>INE326A01037</t>
  </si>
  <si>
    <t>Quality Power Electrical Eqp Ltd</t>
  </si>
  <si>
    <t>INE0SII01026</t>
  </si>
  <si>
    <t>Page Industries Limited</t>
  </si>
  <si>
    <t>INE761H01022</t>
  </si>
  <si>
    <t>Coforge Limited</t>
  </si>
  <si>
    <t>INE591G01025</t>
  </si>
  <si>
    <t>Acutaas Chemicals Limited</t>
  </si>
  <si>
    <t>INE00FF01025</t>
  </si>
  <si>
    <t>Powerica Limited</t>
  </si>
  <si>
    <t>INE921L01032</t>
  </si>
  <si>
    <t>Bharat Dynamics Limited</t>
  </si>
  <si>
    <t>INE171Z01026</t>
  </si>
  <si>
    <t>Bajaj Finserv Limited</t>
  </si>
  <si>
    <t>INE918I01026</t>
  </si>
  <si>
    <t>Triveni Engineering &amp; Industries Limited</t>
  </si>
  <si>
    <t>INE256C01024</t>
  </si>
  <si>
    <t>Triveni Power Transmission Limited</t>
  </si>
  <si>
    <t>INE2WKE01011</t>
  </si>
  <si>
    <t>Total exposure due to futures ( hedging positions) as a %age of net assets:</t>
  </si>
  <si>
    <t>Lloyds Metals And Energy Limited</t>
  </si>
  <si>
    <t>INE281B01032</t>
  </si>
  <si>
    <t>Tube Investments of India Limited</t>
  </si>
  <si>
    <t>INE974X01010</t>
  </si>
  <si>
    <t>INE881D01027</t>
  </si>
  <si>
    <t>Sundaram Finance Limited</t>
  </si>
  <si>
    <t>INE660A01013</t>
  </si>
  <si>
    <t>Ashok Leyland Limited</t>
  </si>
  <si>
    <t>INE208A01029</t>
  </si>
  <si>
    <t>JK Cement Limited</t>
  </si>
  <si>
    <t>INE823G01014</t>
  </si>
  <si>
    <t>GMR Airports Limited</t>
  </si>
  <si>
    <t>INE776C01039</t>
  </si>
  <si>
    <t>NTPC Green Energy Limited</t>
  </si>
  <si>
    <t>INE0ONG01011</t>
  </si>
  <si>
    <t>Supreme Industries Limited</t>
  </si>
  <si>
    <t>INE195A01028</t>
  </si>
  <si>
    <t>Schaeffler India Limited</t>
  </si>
  <si>
    <t>INE513A01022</t>
  </si>
  <si>
    <t>Mahindra &amp; Mahindra Financial Services Limited</t>
  </si>
  <si>
    <t>INE774D01024</t>
  </si>
  <si>
    <t>Zydus Lifesciences Limited</t>
  </si>
  <si>
    <t>INE010B01027</t>
  </si>
  <si>
    <t>Mankind Pharma Limited</t>
  </si>
  <si>
    <t>INE634S01028</t>
  </si>
  <si>
    <t>Swiggy Limited</t>
  </si>
  <si>
    <t>INE00H001014</t>
  </si>
  <si>
    <t>SRF Limited</t>
  </si>
  <si>
    <t>INE647A01010</t>
  </si>
  <si>
    <t>1 day</t>
  </si>
  <si>
    <t>Regular Plan Fortnightly IDCW Option</t>
  </si>
  <si>
    <t>Regular Plan Weekly IDCW Option</t>
  </si>
  <si>
    <t>Direct Plan Daily IDCW Option</t>
  </si>
  <si>
    <t>Direct Plan Fortnightly IDCW Option</t>
  </si>
  <si>
    <t xml:space="preserve">Direct Plan Weekly IDCW Option </t>
  </si>
  <si>
    <t>Dr. Reddy's Laboratories Limited</t>
  </si>
  <si>
    <t>INE089A01031</t>
  </si>
  <si>
    <t>Cipla Limited</t>
  </si>
  <si>
    <t>INE059A01026</t>
  </si>
  <si>
    <t>Alkem Laboratories Limited</t>
  </si>
  <si>
    <t>INE540L01014</t>
  </si>
  <si>
    <t>Shilpa Medicare Limited</t>
  </si>
  <si>
    <t>INE790G01031</t>
  </si>
  <si>
    <t>Poly Medicure Limited</t>
  </si>
  <si>
    <t>INE205C01021</t>
  </si>
  <si>
    <t>Healthcare Equipment &amp; Supplies</t>
  </si>
  <si>
    <t>Healthcare Global Enterprises Limited</t>
  </si>
  <si>
    <t>INE075I01017</t>
  </si>
  <si>
    <t>Anthem Biosciences Limited</t>
  </si>
  <si>
    <t>INE0CZ201020</t>
  </si>
  <si>
    <t>Shaily Engineering Plastics Limited</t>
  </si>
  <si>
    <t>INE151G01028</t>
  </si>
  <si>
    <t>Gland Pharma Limited</t>
  </si>
  <si>
    <t>INE068V01023</t>
  </si>
  <si>
    <t>Rainbow Childrens Medicare Limited</t>
  </si>
  <si>
    <t>INE961O01016</t>
  </si>
  <si>
    <t>Metropolis Healthcare Limited</t>
  </si>
  <si>
    <t>INE112L01020</t>
  </si>
  <si>
    <t>Caplin Point Laboratories Limited</t>
  </si>
  <si>
    <t>INE475E01026</t>
  </si>
  <si>
    <t>Syngene International Limited</t>
  </si>
  <si>
    <t>INE398R01022</t>
  </si>
  <si>
    <t>Craftsman Automation Limited</t>
  </si>
  <si>
    <t>INE00LO01017</t>
  </si>
  <si>
    <t>KSB Limited</t>
  </si>
  <si>
    <t>INE999A01023</t>
  </si>
  <si>
    <t>Prasol Chemicals Limited</t>
  </si>
  <si>
    <t>INE455U01024</t>
  </si>
  <si>
    <t>Urban Company Ltd.</t>
  </si>
  <si>
    <t>INE0CAZ01013</t>
  </si>
  <si>
    <t>Affle 3i Limited</t>
  </si>
  <si>
    <t>INE00WC01027</t>
  </si>
  <si>
    <t>Cholamandalam Financial Holdings Limited</t>
  </si>
  <si>
    <t>INE149A01033</t>
  </si>
  <si>
    <t>Krishna Institute Of Medical Sciences Limited</t>
  </si>
  <si>
    <t>INE967H01025</t>
  </si>
  <si>
    <t>Titagarh Rail Systems Limited</t>
  </si>
  <si>
    <t>INE615H01020</t>
  </si>
  <si>
    <t>Shadowfax Technologies Limited</t>
  </si>
  <si>
    <t>INE12UN01015</t>
  </si>
  <si>
    <t>Paradeep Phosphates Limited</t>
  </si>
  <si>
    <t>INE088F01024</t>
  </si>
  <si>
    <t>Home First Finance Company India Limited</t>
  </si>
  <si>
    <t>INE481N01025</t>
  </si>
  <si>
    <t>Nippon Life India Asset Management Limited</t>
  </si>
  <si>
    <t>INE298J01013</t>
  </si>
  <si>
    <t>Ingersoll Rand (India) Limited</t>
  </si>
  <si>
    <t>INE177A01018</t>
  </si>
  <si>
    <t>Shipping Corporation Of India Limited</t>
  </si>
  <si>
    <t>INE109A01011</t>
  </si>
  <si>
    <t>Dhoot Transmission Ltd</t>
  </si>
  <si>
    <t>INE01NH01023</t>
  </si>
  <si>
    <t>BOROSIL RENEWABLES LIMITED</t>
  </si>
  <si>
    <t>INE666D01022</t>
  </si>
  <si>
    <t>ITI Dynamic Term Fund -Direct Plan -Growth Option</t>
  </si>
  <si>
    <t>INF00XX01BC4</t>
  </si>
  <si>
    <t xml:space="preserve">Total exposure due to futures ( hedging positions) as a %age of net assets </t>
  </si>
  <si>
    <t>ITI Ultra Short Term Fund</t>
  </si>
  <si>
    <t>7.95% REC Limited (12/03/2027)</t>
  </si>
  <si>
    <t>INE020B08AH8</t>
  </si>
  <si>
    <t>6.4% LIC Housing Finance Limited (30/11/2026)</t>
  </si>
  <si>
    <t>INE115A07PN6</t>
  </si>
  <si>
    <t>Indian Bank (24/06/2027)</t>
  </si>
  <si>
    <t>INE562A16RI6</t>
  </si>
  <si>
    <t>Axis Bank Limited (12/02/2027)</t>
  </si>
  <si>
    <t>INE238AD6CO4</t>
  </si>
  <si>
    <t>Small Industries Dev Bank of India (18/02/2027)</t>
  </si>
  <si>
    <t>INE556F16CB4</t>
  </si>
  <si>
    <t>Canara Bank (04/03/2027)</t>
  </si>
  <si>
    <t>INE476A16H43</t>
  </si>
  <si>
    <t>National Bank For Agriculture and Rural Development (28/01/2027)</t>
  </si>
  <si>
    <t>INE261F16AH2</t>
  </si>
  <si>
    <t>Punjab National Bank (05/02/2027)</t>
  </si>
  <si>
    <t>INE160A16UE2</t>
  </si>
  <si>
    <t>ICICI Bank Limited (08/03/2027)</t>
  </si>
  <si>
    <t>INE090AD6295</t>
  </si>
  <si>
    <t>LIC Housing Finance Limited (11/02/2027)</t>
  </si>
  <si>
    <t>INE115A14FS2</t>
  </si>
  <si>
    <t>128 days</t>
  </si>
  <si>
    <t>130 days</t>
  </si>
  <si>
    <t>Equitas Small Finance Bank Limited</t>
  </si>
  <si>
    <t>INE063P01018</t>
  </si>
  <si>
    <t>Capri Global Capital Limited</t>
  </si>
  <si>
    <t>INE180C01042</t>
  </si>
  <si>
    <t>Zydus Wellness Limited</t>
  </si>
  <si>
    <t>INE768C01028</t>
  </si>
  <si>
    <t>Tech Mahindra Limited</t>
  </si>
  <si>
    <t>INE669C01036</t>
  </si>
  <si>
    <t>Vardhman Textiles Limited</t>
  </si>
  <si>
    <t>INE825A01020</t>
  </si>
  <si>
    <t>9.86 times.</t>
  </si>
  <si>
    <t>4.54 times.</t>
  </si>
  <si>
    <t>1.26 times.</t>
  </si>
  <si>
    <t>1.74 times.</t>
  </si>
  <si>
    <t>1.38 times.</t>
  </si>
  <si>
    <t>1.08 times.</t>
  </si>
  <si>
    <t>1.19 times.</t>
  </si>
  <si>
    <t>0.55 times.</t>
  </si>
  <si>
    <t>0.01 times.</t>
  </si>
  <si>
    <t>0.96 times.</t>
  </si>
  <si>
    <t>1 times.</t>
  </si>
  <si>
    <t>0.47 times.</t>
  </si>
  <si>
    <t>1.25 times.</t>
  </si>
  <si>
    <t>1.66 times.</t>
  </si>
  <si>
    <t>Hedging Positions through Futures as on September 30, 2026.</t>
  </si>
  <si>
    <t>8.   The Scheme did not declare any bonus during the Month ended  September 30, 2026.</t>
  </si>
  <si>
    <t>For the period ended September 30, 2026. following details specified for hedging transactions through futures which have been squared off/expired:</t>
  </si>
  <si>
    <t>8.   The Scheme did not declare any bonus during the period ended  September 30, 2026.</t>
  </si>
  <si>
    <t>Other than Hedging Positions through Futures as on September 30, 2026.</t>
  </si>
  <si>
    <t>For the period ended September 30, 2026. following details specified for other than hedging transactions through futures which have been squared off/expired:</t>
  </si>
  <si>
    <t>8.  The Scheme did not declare any bonus during the half year ended  September 30, 2026.</t>
  </si>
  <si>
    <t>8.   The Scheme did not declare any bonus during the half year ended  September 30, 2026.</t>
  </si>
  <si>
    <t>8.   The Scheme did not declare any bonus during the period ended September 30, 2026.</t>
  </si>
  <si>
    <t>8.  The Scheme did not declare any bonus during the period ended  September 30, 2026.</t>
  </si>
  <si>
    <t>Hedging Positions through Futures as on September 30, 2026.:</t>
  </si>
  <si>
    <t xml:space="preserve">Other than Hedging Positions through Futures as on September 30, 2026.: </t>
  </si>
  <si>
    <t>For the period ended September 30, 2026. following details specified for other than hedging transactions through futures which have been squared off/expired: Nil</t>
  </si>
  <si>
    <t>8.  The Scheme did not declare any bonus during the period ended September 30, 2026.</t>
  </si>
  <si>
    <t>Total exposure due to futures (hedging positions) as a %age of net assets : -65.61%</t>
  </si>
  <si>
    <t>Other than Hedging Positions through Futures as on 30 Sep 2026 : Nil</t>
  </si>
  <si>
    <t>Other than Hedging Positions through Options as on 30 Sep 2026: Nil</t>
  </si>
  <si>
    <t>Hedging Position through Put Option as on  30 Sep 2026 : Nil</t>
  </si>
  <si>
    <t>Other than Hedging Positions through Options as on  30 Sep 2026 : Nil</t>
  </si>
  <si>
    <t>Hedging Positions through Swaps as on  30 Sep 2026 : Nil</t>
  </si>
  <si>
    <t>Hedging Position through Put Option as on  30 Sep 2026: Nil</t>
  </si>
  <si>
    <t>Other than Hedging Positions through Options as on  30 Sep 2026: Nil</t>
  </si>
  <si>
    <t>Hedging Positions through Swaps as on  30 Sep 2026: Nil</t>
  </si>
  <si>
    <t>For the period 01 Sep 2026 to 30 Sep 2026, following non-hedging transactions through futures have been squared off/expired : Nil</t>
  </si>
  <si>
    <t>For the period 01 Sep 2026 to 30 Sep 2026, hedging transactions through options which have been exercised/expired : Nil</t>
  </si>
  <si>
    <t>For the period 01 Sep 2026 to 30 Sep 2026, non-hedging transactions through options have been exercised/expired : Nil</t>
  </si>
  <si>
    <t>For the period 01 Sep 2026 to 30 Sep 2026, hedging transactions through Swaps which have been squared off/expired : Nil</t>
  </si>
  <si>
    <t>Total exposure due to futures (hedging positions) as a %age of net assets : -0.99%</t>
  </si>
  <si>
    <t>Total exposure due to futures (non hedging positions) as a %age of net assets : 4.3%</t>
  </si>
  <si>
    <t>Total exposure due to futures (non hedging positions) as a %age of net assets : 4.28%</t>
  </si>
  <si>
    <t>For the period 1 Sep 2026 to 30 Sep 2026, hedging transactions through options which have been exercised/expired : Nil</t>
  </si>
  <si>
    <t>For the period 1 Sep 2026 to 30 Sep 2026, non-hedging transactions through options have been exercised/expired : Nil</t>
  </si>
  <si>
    <t>For the period 1 Sep 2026 to 30 Sep 2026, hedging transactions through Swaps which have been squared off/expired : Nil</t>
  </si>
  <si>
    <t>Total exposure due to futures (non hedging positions) as a %age of net assets : 1.05%</t>
  </si>
  <si>
    <t>Total exposure due to futures (non hedging positions) as a %age of net assets : 1.35%</t>
  </si>
  <si>
    <t>Total exposure due to futures (non hedging positions) as a %age of net assets : 2.24%</t>
  </si>
  <si>
    <t>Total exposure due to futures (non hedging positions) as a %age of net assets : 0.81%</t>
  </si>
  <si>
    <t>Total exposure due to futures (non hedging positions) as a %age of net assets : 2.07%</t>
  </si>
  <si>
    <t>8.  The Scheme did not declare any bonus during the period ended  Sept 30,2026.</t>
  </si>
  <si>
    <t>Regular Plan - Growth Option</t>
  </si>
  <si>
    <t>Direct Plan - Growth Option</t>
  </si>
  <si>
    <t>11. With reference to SEBI master circular HO/24/13/11(1)2026-IMD-POD-1/I/7602/2026 dated March  20,2026 following is the disclosure :</t>
  </si>
  <si>
    <t>9. With reference to SEBI master circular HO/24/13/11(1)2026-IMD-POD-1/I/7602/2026 dated March  20,2026 following is the disclosure :</t>
  </si>
  <si>
    <t>12.Total Exposure to repos in corporate debt</t>
  </si>
  <si>
    <t xml:space="preserve">13.Total Exposure to illiquid securities </t>
  </si>
  <si>
    <t>0.49 times</t>
  </si>
  <si>
    <t>The investment objective of the Scheme is to generate income by predominantly investing in arbitrage opportunities in the cash and the derivative segments of the equity markets and the arbitrage opportunities available within the derivative segment and by investing the balance in debt and money market instruments. However, there is no assurance that the investment objective of the scheme will be realized.</t>
  </si>
  <si>
    <t xml:space="preserve">In line with SEBI Circular dated August 31, 2021, the name of the scheme's benchmark index and its riskometer is also provided below for information </t>
  </si>
  <si>
    <t>Benchmark name - NIFTY 50 Arbitrage Index</t>
  </si>
  <si>
    <t>Benchmark Risko-meter</t>
  </si>
  <si>
    <t>The investment objective of the Scheme is to seek capital appreciation by 
investing in equity and equity related securities and fixed income instruments. The allocation between equity instruments and fixed income will be managed dynamically so as to provide investors with long term capital appreciation.
However, there can be no assurance that the investment objective of the scheme will be realized.</t>
  </si>
  <si>
    <t>Benchmark name - Nifty 50 Hybrid Composite Debt 50:50 Index</t>
  </si>
  <si>
    <t>The investment objective of the scheme is to seek to generate long term capital appreciation by investing substantially in a portfolio of equity and equity related instruments by following value investing strategy.
However, there can be no assurance that the investment objective of the scheme would be achieved.</t>
  </si>
  <si>
    <t>Benchmark name - Nifty India Consumption (TRI)</t>
  </si>
  <si>
    <t>Benchmark Risk-o-meter</t>
  </si>
  <si>
    <t>Benchmark name - Nifty 500 (TRI)</t>
  </si>
  <si>
    <t>The investment objective of the scheme is to generate long-term capital 
appreciation from a portfolio that is invested predominantly in equity and equity related securities of companies engaged in banking and financial services.
However, there can be no assurance that the investment objective of the 
scheme would be achieved.</t>
  </si>
  <si>
    <t>Benchmark name - Nifty Financial Services TRI</t>
  </si>
  <si>
    <t>The investment objective of the Scheme is to generate income / capital 
appreciation through investments in debt and money market instruments
consisting predominantly of securities issued by entities such as Scheduled 
Commercial Banks(SCBs), Public Sector undertakings(PSUs), Public Financial 
Institutions(PFIs) and Municipal Bonds.
However, there can be no assurance or guarantee that the investment objective of the scheme would be achieved.</t>
  </si>
  <si>
    <t>Benchmark name - CRISIL Banking and PSU Debt A-II Index</t>
  </si>
  <si>
    <t>In line with SEBI circular dated June 7, 2021, PotentialRisk Class (PRC) matrix for the scheme is provided below for information</t>
  </si>
  <si>
    <t>The investment objective of the Scheme is to maximise returns through an 
active management of a portfolio comprising of debt and money market 
instruments. However, there can be no assurance that the investment objective of the scheme will be achieved.</t>
  </si>
  <si>
    <t>Benchmark name - CRISIL Dynamic Bond A-III Index</t>
  </si>
  <si>
    <t>In line with SEBI circular dated June 7, 2021, Potential Risk Class (PRC) matrix for the scheme is provided below for information</t>
  </si>
  <si>
    <t>The investment objective of the scheme is to generate long-term capital 
appreciation from a diversified portfolio that dynamically invests in equity and equity-related securities of companies across various market capitalisation. 
However, there can be no assurance that the investment objective of the scheme would be achieved.</t>
  </si>
  <si>
    <t>Benchmark name - Nifty 500 TRI</t>
  </si>
  <si>
    <t>The investment objective of the scheme is to seek to generate long term capital appreciation by investing in a concentrated portfolio of equity &amp; equity related instruments of upto 30 companies across market capitalization. However, there can be no assurance that the investment objective of the scheme would be achieved.</t>
  </si>
  <si>
    <t>The investment objective of the Scheme is to seek to generate long term 
capital appreciation by predominantly investing in equity and equity related 
securities of large cap stocks.
However, there can be no assurance that the investment objective of the 
scheme would be achieved.</t>
  </si>
  <si>
    <t>Benchmark name - Nifty 100 TRI</t>
  </si>
  <si>
    <t>The investment objective of the Scheme is to provide reasonable returns, 
commensurate with low risk while providing a high level of liquidity, through a 
portfolio of money market and debt securities. However, there can be no
assurance that the investment objective of the scheme will be realized.</t>
  </si>
  <si>
    <t>Benchmark name -  CRISIL Liquid Debt A-I Index</t>
  </si>
  <si>
    <t>* The revised name is effect from April 03, 2023. Previous benchmark name was CRISIL Liquid Fund AI Index.</t>
  </si>
  <si>
    <t>The investment objective of the Scheme is to seek to generate long term capital appreciation by investing in equity and equity related securities of large cap &amp; mid cap stocks. However, there can be no assurance that the investment objective of the scheme would be achieved</t>
  </si>
  <si>
    <t xml:space="preserve">Benchmark name - NIFTY LARGE - MIDCAP 250 </t>
  </si>
  <si>
    <t>To provide long-term capital appreciation by investing predominantly in equity and equity related securities. However, there is no assurance or guarantee that the investment objective of the Scheme will be achieved. The scheme does not assure or guarantee any returns.</t>
  </si>
  <si>
    <t>The investment objective of the Scheme is to generate long-term capital 
appreciation from a diversified portfolio that predominantly invests in equity and equity-related securities of companies across various market capitalisation.
However, there can be no assurance that the investment objective of the scheme would be achieved.</t>
  </si>
  <si>
    <t>Benchmark name - Nifty 500 Multi Cap 50:25:25 TRI</t>
  </si>
  <si>
    <t>The investment objective of the Scheme is to seek to generate long term 
capital appreciation by predominantly investing in equity and equity related 
securities of mid cap stocks.
However, there can be no assurance that the investment objective of the 
scheme would be achieved.</t>
  </si>
  <si>
    <t>Benchmark name - Nifty Mid Cap 150 TRI</t>
  </si>
  <si>
    <t>The investment objective of the Scheme is to provide reasonable returns 
commensurate with low risk and providing a high level of liquidity, through 
investments made primarily in overnight securities having maturity of 1 
business day. However, there can be no assurance or guarantee that the
investment objective of the scheme would be achieved.</t>
  </si>
  <si>
    <t>Benchmark name - CRISIL Liquid Overnight Index</t>
  </si>
  <si>
    <t>* The revised name is effect from April 03, 2023. Previous benchmark name was CRISIL Overnight Fund AI Index.</t>
  </si>
  <si>
    <t>The investment objective of the scheme is to seek to generate long term capital appreciation through investing in equity and equity related securities of companies engaged in Pharma and Healthcare. However, there can be no 
assurance that the investment objective of the scheme would be achieved.</t>
  </si>
  <si>
    <t>Benchmark name - Nifty Healthcare TRI</t>
  </si>
  <si>
    <t>The investment objective of the Scheme is to generate capital appreciation by predominantly investing in equity and equity related securities of small cap companies.
However, there can be no assurance that the investment objective of the scheme would be achieved.</t>
  </si>
  <si>
    <t>Benchmark name - Nifty Smallcap 250 TRI</t>
  </si>
  <si>
    <t>The investment objective of the Scheme is to generate regular income and capital
appreciation through investment in a portfolio of short-term debt &amp; money market 
instruments such that the Macaulay duration of the portfolio is between 3 - 6 months. 
However, there can be no assurance or guarantee that the investment objective of the scheme would be achieved</t>
  </si>
  <si>
    <t>Benchmark name - CRISIL Ultra Short Duration Debt A-I Index</t>
  </si>
  <si>
    <t>* The revised name is effect from April 03, 2023. Previous benchmark name was CRISIL Ultra Short Duration Fund AI Index.</t>
  </si>
  <si>
    <t>0.71 times</t>
  </si>
  <si>
    <t>Benchmark name - 50% NIFTY 500 TRI + 30% CRISIL Composite Bond Index + 10% Domestic Price of Physical Gold +10% Domestic Price of Silver</t>
  </si>
  <si>
    <t>Value of Investment of Rs.10,000</t>
  </si>
  <si>
    <t>Period</t>
  </si>
  <si>
    <t>Fund Returns (%)</t>
  </si>
  <si>
    <t>Benchmark Returns (%)</t>
  </si>
  <si>
    <t>Additional Benchmark Returns (%)</t>
  </si>
  <si>
    <t>Fund (Rs)</t>
  </si>
  <si>
    <t>Benchmark (Rs)</t>
  </si>
  <si>
    <t>Additional Benchmark (Rs)</t>
  </si>
  <si>
    <t>ITI Overnight Fund - Regular - Growth</t>
  </si>
  <si>
    <t>Last 7 days</t>
  </si>
  <si>
    <t>Last 15 days</t>
  </si>
  <si>
    <t>Last 1 Month</t>
  </si>
  <si>
    <t>Last 3 Months</t>
  </si>
  <si>
    <t>Last 6 Months</t>
  </si>
  <si>
    <t>Last 1 Year</t>
  </si>
  <si>
    <t>Last 3 Years</t>
  </si>
  <si>
    <t>Last 5 Years</t>
  </si>
  <si>
    <t>Since Inception</t>
  </si>
  <si>
    <t>ITI Overnight Fund - Direct - Growth</t>
  </si>
  <si>
    <r>
      <t xml:space="preserve">Past performance may or may not be sustained in future. Different Plans i.e. Regular Plan and Direct Plan under the scheme have different expense structure. Benchmark: CRISIL Liquid Overnight Index # Additional Benchmark: CRISIL 1 Year T-Bill Index.  
Fund Manager: Mr. Laukik Bagwe (Since 01-Feb-25)
Returns less than 1 year period are simple annualized and greater than 1 year are compounded annualized. Face Value per unit: Rs. 1000.
</t>
    </r>
    <r>
      <rPr>
        <b/>
        <sz val="9"/>
        <rFont val="Arial"/>
        <family val="2"/>
      </rPr>
      <t>ITI Overnight Fund NAV as on September 30, 2026:  Rs. 1386.7020 (Regular Growth Option), Rs. 1396.3278 (Direct Growth Option)</t>
    </r>
  </si>
  <si>
    <t xml:space="preserve">This product is suitable for investor who are seeking </t>
  </si>
  <si>
    <t>Scheme Risk o meter</t>
  </si>
  <si>
    <t>Benchmark Name</t>
  </si>
  <si>
    <t>Benchmark Risk o meter</t>
  </si>
  <si>
    <t>Regular income with low risk and high level of
liquidity
Investment in money market and debt instruments
with overnight maturity
^Investors should consult their financial advisers if in
doubt about whether the product is suitable for them</t>
  </si>
  <si>
    <t>CRISIL Liquid Overnight Index</t>
  </si>
  <si>
    <t xml:space="preserve">The riskometer is based on the scheme portfolio dated 30 September 2026. </t>
  </si>
  <si>
    <t>ITI Liquid Fund - Regular - Growth</t>
  </si>
  <si>
    <t>ITI Liquid Fund - Direct - Growth</t>
  </si>
  <si>
    <r>
      <t xml:space="preserve">Past performance may or may not be sustained in future. Different Plans i.e. Regular Plan and Direct Plan under the scheme have different expense structure. Benchmark: CRISIL Liquid Debt A-I Index # Additional Benchmark: CRISIL 1 Year T-Bill Index.  
Fund Manager: Mr. Laukik Bagwe (Since 01-Feb-25)
Returns less than 1 year period are simple annualized and greater than 1 year are compounded annualized. Value per unit: Rs. 1000.
</t>
    </r>
    <r>
      <rPr>
        <b/>
        <sz val="9"/>
        <rFont val="Arial"/>
        <family val="2"/>
      </rPr>
      <t>ITI Liquid Fund NAV as on September 30, 2026:  Rs. 1462.5424 (Regular Growth Option), Rs. 1477.3589 (Direct Growth Option)</t>
    </r>
  </si>
  <si>
    <t>Income over short term.
Investment in money market and debt instruments.
^Investors should consult their financial advisers if in
doubt about whether the product is suitable for them.</t>
  </si>
  <si>
    <t>CRISIL Liquid Debt A-I Index</t>
  </si>
  <si>
    <t>ITI Banking and PSU Debt Fund</t>
  </si>
  <si>
    <t>ITI Banking and PSU Debt Fund - Regular - Growth</t>
  </si>
  <si>
    <t>ITI Banking and PSU Debt Fund - Direct - Growth</t>
  </si>
  <si>
    <r>
      <t xml:space="preserve">Past performance may or may not be sustained in future. Different Plans i.e. Regular Plan and Direct Plan under the scheme have different expense structure. Benchmark: CRISIL Banking and PSU Debt A-II Index # Additional Benchmark: CRISIL 10 Year Gilt Index
Fund Manager: Mr. Laukik Bagwe (Since 01-Feb-25). 
Face Value per unit: Rs. 10.
</t>
    </r>
    <r>
      <rPr>
        <b/>
        <sz val="9"/>
        <rFont val="Arial"/>
        <family val="2"/>
      </rPr>
      <t>ITI Banking and PSU Debt Fund NAV as on September 30, 2026:  Rs. 13.7758 (Regular Growth Option), Rs. 14.2315 (Direct Growth Option)</t>
    </r>
  </si>
  <si>
    <t>Regular income over short to medium term
Investments in debt and money market instruments,
consisting predominantly of securities issued by Banks,
Public Sector undertakings, Public Financial Institutions &amp;
Municipal Bonds
^Investors should consult their financial advisers if in doubt
about whether the product is suitable for them.</t>
  </si>
  <si>
    <t>CRISIL Banking and PSU Debt A-II Index</t>
  </si>
  <si>
    <t>ITI ELSS Tax Saver Fund - Regular - Growth</t>
  </si>
  <si>
    <t>ITI ELSS Tax Saver Fund - Direct - Growth</t>
  </si>
  <si>
    <r>
      <t xml:space="preserve">Past performance may or may not be sustained in future. Different Plans i.e. Regular Plan and Direct Plan under the scheme have different expense structure. Benchmark: Nifty 500 TRI # Additional Benchmark: Nifty 50 TRI. 
Fund Managers: Mr. Alok Ranjan (Since 04-Nov-24) and Mr. Dhimant Shah (Since 01-Dec-2022). 
Face Value per unit: Rs. 10.
</t>
    </r>
    <r>
      <rPr>
        <b/>
        <sz val="9"/>
        <rFont val="Arial"/>
        <family val="2"/>
      </rPr>
      <t>ITI ELSS Tax Saver Fund NAV as on September 30, 2026:  Rs. 24.5815 (Regular Growth Option), Rs. 28.1694 (Direct Growth Option)</t>
    </r>
  </si>
  <si>
    <t>Capital appreciation over long term
Investment in equity and equity related securities
^Investors should consult their financial advisers if in
doubt about whether the product is suitable for them.</t>
  </si>
  <si>
    <t>Nifty 500 TRI</t>
  </si>
  <si>
    <t>ITI Balanced Advantage Fund - Regular - Growth</t>
  </si>
  <si>
    <t>ITI Balanced Advantage Fund - Direct - Growth</t>
  </si>
  <si>
    <r>
      <t xml:space="preserve">Past performance may or may not be sustained in future. Different Plans i.e. Regular Plan and Direct Plan under the scheme have different expense structure. Benchmark: Nifty 50 Hybrid Composite Debt 50:50 Index # Additional Benchmark: Nifty 50 TRI. 
Fund Managers: Mr. Nilay Dalal (since08-May-26),  Mr. Laukik Bagwe (Since 01-Feb-25) &amp; Mr. Animesh Singh (Since 08-May-26)  Face Value per unit: Rs. 10.
</t>
    </r>
    <r>
      <rPr>
        <b/>
        <sz val="9"/>
        <rFont val="Arial"/>
        <family val="2"/>
      </rPr>
      <t>ITI Balanced Advantage Fund NAV as on September 30, 2026:  Rs. 14.1128 (Regular Growth Option), Rs. 16.0724 (Direct Growth Option)</t>
    </r>
  </si>
  <si>
    <t>Capital appreciation while generating income over
medium to long term
Dynamic Asset allocation between equity, equity related
Instruments and fixed income instruments so as to provide with long term capital appreciation
^Investors should consult their financial advisers if in doubt about whether the product is suitable for them</t>
  </si>
  <si>
    <t xml:space="preserve"> Nifty 50 Hybrid Composite Debt 50:50 Index</t>
  </si>
  <si>
    <t>ITI Multi Cap Fund - Regular - Growth</t>
  </si>
  <si>
    <t>ITI Multi Cap Fund - Direct - Growth</t>
  </si>
  <si>
    <r>
      <t xml:space="preserve">
Past performance may or may not be sustained in future. Different Plans i.e. Regular Plan and Direct Plan under the scheme have different expense structure. Benchmark: Nifty 500 Multicap 50:25:25 TRI # Additional Benchmark: Nifty 50 TRI.
Fund Managers: Mr. Dhimant Shah (Since 08-Aug-22) and Mr. Alok Ranjan (Since 08-May-2026).
Face Value per unit: Rs. 10
</t>
    </r>
    <r>
      <rPr>
        <b/>
        <sz val="9"/>
        <rFont val="Arial"/>
        <family val="2"/>
      </rPr>
      <t>ITI Multi Cap Fund NAV as on September 30, 2026: Rs. 25.6470 (Regular Growth Option), Rs. 29.5033 (Direct Growth Option)</t>
    </r>
    <r>
      <rPr>
        <sz val="9"/>
        <rFont val="Arial"/>
        <family val="2"/>
      </rPr>
      <t xml:space="preserve">
</t>
    </r>
  </si>
  <si>
    <t>Long-term capital growth
Investment in equity and equity-related securities
of companies across various market capitalization
^Investors should consult their financial advisers if in
doubt about whether the product is suitable for them.</t>
  </si>
  <si>
    <t>Nifty 500 Multi Cap 50:25:25 TRI</t>
  </si>
  <si>
    <t>ITI Arbitrage Fund - Regular - Growth</t>
  </si>
  <si>
    <t>ITI Arbitrage Fund - Direct - Growth</t>
  </si>
  <si>
    <r>
      <t xml:space="preserve">Past performance may or may not be sustained in future. Different Plans i.e. Regular Plan and Direct Plan under the scheme have different expense structure. Benchmark: Nifty 50 Arbitrage Index # Additional Benchmark: CRISIL 1 Year T-Bill Index. 
Fund Managers: Mr. Vikas Nathani (Since 01-Jan-24) Mr. Animesh Singh (since 08-May-2026) &amp;  Mr. Laukik Bagwe (Since 01-Feb-25).
 Face Value per unit: Rs. 10.
</t>
    </r>
    <r>
      <rPr>
        <b/>
        <sz val="9"/>
        <rFont val="Arial"/>
        <family val="2"/>
      </rPr>
      <t>ITI Arbitrage Fund Fund NAV as on September 30, 2026:  Rs. 13.8755 (Regular Growth Option), Rs. 14.6198 (Direct Growth Option)</t>
    </r>
  </si>
  <si>
    <t>To generate income by predominantly investing in arbitrage opportunities
Investments predominantly in arbitrage opportunities in the cash and derivative segments of the equity markets and the arbitrage opportunities available within the derivative segment and by investing the balance in debt and money market instruments
^Investors should consult their financial advisers if in doubt about whether the product is suitable for them.</t>
  </si>
  <si>
    <t>NIFTY 50 Arbitrage Index</t>
  </si>
  <si>
    <t>ITI Small Cap Fund - Regular - Growth</t>
  </si>
  <si>
    <t>ITI Small Cap Fund - Direct - Growth</t>
  </si>
  <si>
    <r>
      <t xml:space="preserve">Past performance may or may not be sustained in future. Different Plans i.e. Regular Plan and Direct Plan under the scheme have different expense structure. Benchmark: Nifty Small Cap 250 TRI# Additional Benchmark: Nifty 50 TRI. 
Fund Managers: Mr. Dhimant Shah (Since 08-Aug-2022) and Mr. Alok Ranjan (Since 08-May-2026).  
Face Value per unit: Rs. 10.
</t>
    </r>
    <r>
      <rPr>
        <b/>
        <sz val="9"/>
        <rFont val="Arial"/>
        <family val="2"/>
      </rPr>
      <t>ITI Small Cap Fund NAV as on September 30, 2026:  Rs. 33.4947 (Regular Growth Option), Rs. 37.8367 (Direct Growth Option)</t>
    </r>
  </si>
  <si>
    <t>Capital appreciation over long term
Investment in a diversified portfolio predominantly
consisting of equity and equity related
instruments of small cap companies
^Investors should consult their financial advisers if in
doubt about whether the product is suitable for them.</t>
  </si>
  <si>
    <t xml:space="preserve">Nifty Smallcap 250 TRI </t>
  </si>
  <si>
    <t>ITI Large Cap Fund - Regular - Growth</t>
  </si>
  <si>
    <t>ITI Large Cap Fund - Direct - Growth</t>
  </si>
  <si>
    <r>
      <t xml:space="preserve">Past performance may or may not be sustained in future. Different Plans i.e. Regular Plan and Direct Plan under the scheme have different expense structure. Benchmark: Nifty  100 TRI # Additional Benchmark: Nifty 50 TRI. 
Fund Managers: Mr. Alok Ranjan (Since 04-Nov-2024) and Mr. Nilay Dalal (Since 08-May-2026).  
Face Value per unit: Rs. 10.
</t>
    </r>
    <r>
      <rPr>
        <b/>
        <sz val="9"/>
        <rFont val="Arial"/>
        <family val="2"/>
      </rPr>
      <t>ITI Large Cap Fund NAV as on September 30, 2026: Rs. 16.9337 (Regular Growth Option), Rs. 18.9961 (Direct Growth Option)</t>
    </r>
  </si>
  <si>
    <t>Capital appreciation over long term
Investment in equity and equity related
instruments of large cap companies
^Investors should consult their financial advisers if in
doubt about whether the product is suitable for them.</t>
  </si>
  <si>
    <t>Nifty 100 TRI</t>
  </si>
  <si>
    <t>ITI Mid Cap Fund- Regular - Growth</t>
  </si>
  <si>
    <t>ITI Mid Cap Fund - Direct - Growth</t>
  </si>
  <si>
    <r>
      <t xml:space="preserve">Past performance may or may not be sustained in future. Different Plans i.e. Regular Plan and Direct Plan under the scheme have different expense structure. Benchmark: Nifty  Midcap 150 TRI # Additional Benchmark: Nifty 50 TRI. 
Fund Managers: Mr. Alok Ranjan (Since 08-May-2026) and Mr. Dhimant Shah (Since 01-Oct-2022).  
Face Value per unit: Rs. 10. 
</t>
    </r>
    <r>
      <rPr>
        <b/>
        <sz val="9"/>
        <rFont val="Arial"/>
        <family val="2"/>
      </rPr>
      <t>ITI Mid Cap Fund NAV as on September 30, 2026:  Rs. 22.2564 (Regular Growth Option), Rs. 24.7754 (Direct Growth Option)</t>
    </r>
  </si>
  <si>
    <t>Capital appreciation over long term
Investment in a diversified portfolio predominantly
consisting of equity and equity related instruments
of mid cap companies
^Investors should consult their financial advisers if in
doubt about whether the product is suitable for them.</t>
  </si>
  <si>
    <t xml:space="preserve">Nifty Mid Cap 150 TRI </t>
  </si>
  <si>
    <t>ITI Ultra Short Term Fund- Regular - Growth</t>
  </si>
  <si>
    <t>ITI Ultra Short Term Fund - Direct - Growth</t>
  </si>
  <si>
    <r>
      <t xml:space="preserve">Past performance may or may not be sustained in future. Different Plans i.e. Regular Plan and Direct Plan under the scheme have different expense structure. Benchmark: CRISIL Ultra Short Duration Debt A-I Index # Additional Benchmark: CRISIL 1 Year T-Bill.
Fund Manager- Mr. Laukik Bagwe (Since 01-Feb-25).  Face Value per unit: Rs. 1000.
</t>
    </r>
    <r>
      <rPr>
        <b/>
        <sz val="9"/>
        <rFont val="Arial"/>
        <family val="2"/>
      </rPr>
      <t>ITI Ultra Short Term Fund NAV as on September 30, 2026:  Rs. 1324.4349 (Regular Growth Option), Rs. 1383.7620 (Direct Growth Option)</t>
    </r>
  </si>
  <si>
    <t>Regular income over short term
Investments in debt and money market
instruments, such that the Macaulay duration of
the portfolio is between 3 months - 6 months.
^Investors should consult their financial advisers if in
doubt about whether the product is suitable for them.</t>
  </si>
  <si>
    <t>CRISIL Ultra Short Duration Debt A-I Index</t>
  </si>
  <si>
    <t>ITI Value Fund- Regular - Growth</t>
  </si>
  <si>
    <t>ITI Value Fund - Direct - Growth</t>
  </si>
  <si>
    <r>
      <t xml:space="preserve">Past performance may or may not be sustained in future. Different Plans i.e. Regular Plan and Direct Plan under the scheme have different expense structure. Benchmark: Nifty 500 TRI # Additional Benchmark: Nifty 50 TRI. 
Fund Managers:Mr. Nilay Dalal (since 08-May-26) and Mr. Dhimant Shah (since 01-Dec-22).  
Face Value per unit: Rs. 10. 
</t>
    </r>
    <r>
      <rPr>
        <b/>
        <sz val="9"/>
        <rFont val="Arial"/>
        <family val="2"/>
      </rPr>
      <t>ITI Value Fund NAV as on September 30, 2026: Rs. 16.3257 (Regular Growth Option), Rs. 18.1160 (Direct Growth Option)</t>
    </r>
  </si>
  <si>
    <t>Capital appreciation over long term
Investments in portfolio predominantly consisting
of equity and equity related instruments by
following a value investment strategy
^Investors should consult their financial advisers if in
doubt about whether the product is suitable for them.</t>
  </si>
  <si>
    <t>ITI Dynamic Term Fund- Regular - Growth</t>
  </si>
  <si>
    <t>ITI Dynamic Term Fund - Direct - Growth</t>
  </si>
  <si>
    <r>
      <t xml:space="preserve">Past performance may or may not be sustained in future. Different Plans i.e. Regular Plan and Direct Plan under the scheme have different expense structure. Benchmark: CRISIL Dynamic Bond A-III Index  # Additional Benchmark: CRISIL 10 Year Gilt Index.
Fund Manage- Mr. Laukik Bagwe (Since 01-Feb-25).  
Face Value per unit: Rs. 10. 
</t>
    </r>
    <r>
      <rPr>
        <b/>
        <sz val="9"/>
        <rFont val="Arial"/>
        <family val="2"/>
      </rPr>
      <t>ITI Dynamic Term Fund NAV as on September 30, 2026:  Rs. 12.6985 (Regular Growth Option), Rs. 13.4121 (Direct Growth Option)</t>
    </r>
    <r>
      <rPr>
        <sz val="9"/>
        <rFont val="Arial"/>
        <family val="2"/>
      </rPr>
      <t xml:space="preserve">
</t>
    </r>
  </si>
  <si>
    <t>Regular income over medium to long term
Investment in Debt and Money Market Securities
with flexible maturity profile of securities
depending on the prevailing market condition.
^Investors should consult their financial advisers if in
doubt about whether the product is suitable for them.</t>
  </si>
  <si>
    <t>CRISIL Dynamic Bond A-III Index</t>
  </si>
  <si>
    <t>ITI Pharma &amp; Healthcare Fund</t>
  </si>
  <si>
    <t>ITI Pharma &amp; Healthcare Fund - Regular - Growth</t>
  </si>
  <si>
    <t>ITI Pharma &amp; Healthcare Fund - Direct - Growth</t>
  </si>
  <si>
    <r>
      <t xml:space="preserve">Past performance may or may not be sustained in future. Different Plans i.e. Regular Plan and Direct Plan under the scheme have different expense structure. Benchmark: Nifty Healthcare TRI # Additional Benchmark: Nifty 50 TRI. 
Fund Manager- Mr. Animesh Singh (since 08-May-2026) and Mr. Nilay Dalal (since 08-May-2026).  
Face Value per unit: Rs. 10. Since the scheme is in existence for more than 3 years but less than 5 years hence performance data for 5 years and more are not provided.
</t>
    </r>
    <r>
      <rPr>
        <b/>
        <sz val="9"/>
        <rFont val="Arial"/>
        <family val="2"/>
      </rPr>
      <t>ITI Pharma &amp; Healthcare Fund NAV as on September 30, 2026: Rs. 17.6626 (Regular Growth Option), Rs. 19.4628 (Direct Growth Option)</t>
    </r>
    <r>
      <rPr>
        <sz val="9"/>
        <rFont val="Arial"/>
        <family val="2"/>
      </rPr>
      <t xml:space="preserve">
</t>
    </r>
  </si>
  <si>
    <t>Capital appreciation over long term
Investments in equity and equity related securities
of companies engaged in Pharma and Healthcare.
^Investors should consult their financial advisers if in
doubt about whether the product is suitable for them.</t>
  </si>
  <si>
    <t>Nifty Healthcare TRI</t>
  </si>
  <si>
    <t>ITI Banking and Financial Services Fund - Regular - Growth</t>
  </si>
  <si>
    <t>ITI Banking and Financial Services Fund - Direct - Growth</t>
  </si>
  <si>
    <r>
      <t xml:space="preserve">
Past performance may or may not be sustained in future. Different Plans i.e. Regular Plan and Direct Plan under the scheme have different expense structure. Benchmark: Nifty Financial Services TRI # Additional Benchmark: Nifty 50 TRI. 
Fund Manager- Mr. Nilay Dalal is managing the scheme since 05th May 2023 and Mr. Animesh Singh (since 08-May-2026).
Face Value per unit: Rs. 10. Since the scheme is in existence for more than 3 years but less than 5 years hence performance data for 5 years and more are not provided.
</t>
    </r>
    <r>
      <rPr>
        <b/>
        <sz val="9"/>
        <color indexed="8"/>
        <rFont val="Arial"/>
        <family val="2"/>
      </rPr>
      <t>ITI Banking and Financial Services Fund NAV as on September 30, 2026:  Rs. 15.1369 (Regular Growth Option), Rs. 16.6378 (Direct Growth Option)</t>
    </r>
  </si>
  <si>
    <t>Capital appreciation over long term
Investments in equity and equity related securities
of companies engaged in banking and financial
services
^Investors should consult their financial advisers if in
doubt about whether the product is suitable for them.</t>
  </si>
  <si>
    <t>Nifty Financial Services TRI</t>
  </si>
  <si>
    <t>ITI Flexi Cap Fund - Regular - Growth</t>
  </si>
  <si>
    <t>ITI Flexi Cap Fund - Direct - Growth</t>
  </si>
  <si>
    <r>
      <t xml:space="preserve">Past performance may or may not be sustained in future. Different Plans i.e. Regular Plan and Direct Plan under the scheme have different expense structure. Benchmark: Nifty 500 TRI # Additional Benchmark: Nifty 50 TRI. 
Mr. Dhimant Shah are managing the scheme since 17th February 2023 and Mr. Nilay Dalal (since 08-May-2026).
Face Value per unit: Rs. 10. Since the scheme is in existence for more than 3 years but less than 5 years hence performance data for 5 years and more are not provided.
</t>
    </r>
    <r>
      <rPr>
        <b/>
        <sz val="9"/>
        <color indexed="8"/>
        <rFont val="Arial"/>
        <family val="2"/>
      </rPr>
      <t>ITI Flexi Cap Fund NAV as on September 30, 2026:  Rs. 19.4715 (Regular Growth Option), Rs. 20.6996 (Direct Growth Option)</t>
    </r>
  </si>
  <si>
    <t>Capital appreciation over long term
Investments in a diversified portfolio consisting of
equity and equity related instruments across
market capitalization
^Investors should consult their financial advisers if in
doubt about whether the product is suitable for them.</t>
  </si>
  <si>
    <t>Nifty 500 TER</t>
  </si>
  <si>
    <t>ITI Focused Fund - Regular - Growth</t>
  </si>
  <si>
    <t>ITI Focused  Fund - Direct - Growth</t>
  </si>
  <si>
    <r>
      <t xml:space="preserve">Past performance may or may not be sustained in future. Different Plans i.e. Regular Plan and Direct Plan under the scheme have different expense structure. Benchmark: Nifty 500 TRI # Additional Benchmark: Nifty 50 TRI. 
Mr. Dhimant Shah are managing the scheme since 19th June 2023 and Mr. Alok Ranjan (Since 08-May-2026). Face Value per unit: Rs. 10. 
Since the scheme is in existence for more than 3 years but less than 5 years hence performance data for 5 years and more are not provided.
</t>
    </r>
    <r>
      <rPr>
        <b/>
        <sz val="9"/>
        <color indexed="8"/>
        <rFont val="Arial"/>
        <family val="2"/>
      </rPr>
      <t>ITI Focused Fund NAV as on September 30, 2026:  Rs. 15.7942 (Regular Growth Option), Rs. 16.7738 (Direct Growth Option)</t>
    </r>
  </si>
  <si>
    <t>Capital appreciation over long term
Investments in a concentrated portfolio of equity &amp;
equity related instruments of up to 30 companies
^Investors should consult their financial advisers if in
doubt about whether the product is suitable for them.</t>
  </si>
  <si>
    <t>ITI Large &amp; Mid Cap Fund - Regular - Growth</t>
  </si>
  <si>
    <t>ITI Large &amp; Mid Cap Fund - Direct - Growth</t>
  </si>
  <si>
    <r>
      <t xml:space="preserve">Past performance may or may not be sustained in future. Different Plans i.e. Regular Plan and Direct Plan under the scheme have different expense structure. Benchmark: Nifty Large Midcap 250 TRI # Additional Benchmark: Nifty 50 TRI. 
Mr. Alok Ranjan are managing the scheme (since 04th Nov 2024) and Mr. Nilay Dalal (since 08-May-2026). Face Value per unit: Rs. 10. 
Since the scheme is in existence for more than 1 years but less than 3 years hence performance data for 3 &amp; 5 years and more are not provided.
</t>
    </r>
    <r>
      <rPr>
        <b/>
        <sz val="9"/>
        <color indexed="8"/>
        <rFont val="Arial"/>
        <family val="2"/>
      </rPr>
      <t>ITI Large &amp; Mid Cap Fund NAV as on September 30, 2026: Rs. 9.7646 (Regular Growth Option), Rs. 10.1061 (Direct Growth Option)</t>
    </r>
    <r>
      <rPr>
        <sz val="9"/>
        <color indexed="8"/>
        <rFont val="Arial"/>
        <family val="2"/>
      </rPr>
      <t xml:space="preserve">
</t>
    </r>
  </si>
  <si>
    <t>Capital appreciation over long term
Investments in equity and equity related
instruments of large cap and mid cap companies
^Investors should consult their financial advisers if in
doubt about whether the product is suitable for them.</t>
  </si>
  <si>
    <t>NIFTY Large Midcap 250 TRI</t>
  </si>
  <si>
    <t>ITI Bharat Consumption Fund - Regular - Growth</t>
  </si>
  <si>
    <t>ITI Bharat Consumption Fund - Direct - Growth</t>
  </si>
  <si>
    <r>
      <t xml:space="preserve">Past performance may or may not be sustained in future. Different Plans i.e. Regular Plan and Direct Plan under the scheme have different expense structure. Benchmark: Nifty India Consumption TRI # Additional Benchmark: Nifty 50 TRI. 
 Mr. Animesh Singh (since 08-May-2026) and Mr. Dhimant Shah are managing the scheme (since 06th Mar 2025). 
Face Value per unit: Rs. 10. 
Since the scheme is in existence for more than 1 years but less than 3 years hence performance data for 3 &amp; 5 years and more are not provided.
</t>
    </r>
    <r>
      <rPr>
        <b/>
        <sz val="9"/>
        <color indexed="8"/>
        <rFont val="Arial"/>
        <family val="2"/>
      </rPr>
      <t>ITI Bharat Consumption Fund NAV as on September 30, 2026:  Rs. 11.3192 (Regular Growth Option), Rs. 11.6362 (Direct Growth Option)</t>
    </r>
  </si>
  <si>
    <t>Capital appreciation over long term 
Invest predominantly in equity and equity related Instruments of companies that are likely to benefit directly or indirectly from the domestic consumption led demand ^Investors should consult their financial advisers if in doubt about whether the product is suitable for them.</t>
  </si>
  <si>
    <t>Nifty India Consumption TRI</t>
  </si>
  <si>
    <t>ITI Business Cycle Fund - Regular - Growth</t>
  </si>
  <si>
    <t>Last 1 Year ( simple annualized )</t>
  </si>
  <si>
    <t>ITI Business Cycle Fund - Direct - Growth</t>
  </si>
  <si>
    <r>
      <t xml:space="preserve">Past performance may or may not be sustained in future. Different Plans i.e. Regular Plan and Direct Plan under the scheme have different expense structure. Benchmark: Nifty 500 TRI # Additional Benchmark: Nifty 50 TRI. 
Mr. Nilay Dala &amp; Alok Ranjan both are managing the scheme (since  09-Mar-2026). Face Value per unit: Rs. 10. 
Simple annualized returns have been provided as per the extant guidelines since the scheme has not completed 6 months.                                                                                                                                                                                                                        </t>
    </r>
    <r>
      <rPr>
        <b/>
        <sz val="9"/>
        <color indexed="8"/>
        <rFont val="Arial"/>
        <family val="2"/>
      </rPr>
      <t>ITI Business Cycle Fund NAV as on September 30, 2026:  Rs. 10.4709  (Regular Growth Option), Rs. 10.5769 (Direct Growth Option)</t>
    </r>
  </si>
  <si>
    <t>Capital appreciation over long term
Investments in portfolio predominantly consisting
of equity and equity related instruments by
following a value investment strategy
^Investors should consult their financial advisers if in doubt about whether the product is suitable for them.</t>
  </si>
  <si>
    <t>ITI Multi Asset Allocation Fund - Regular - Growth</t>
  </si>
  <si>
    <t>ITI Multi Asset Allocation Fund - Direct - Growth</t>
  </si>
  <si>
    <r>
      <t xml:space="preserve">Past performance may or may not be sustained in future. Different Plans i.e. Regular Plan and Direct Plan under the scheme have different expense structure. Benchmark: 50% NIFTY 500 TRI + 30% CRISIL Composite Bond Index + 10% Domestic Price of Physical  Gold +10% Domestic Price of Silver # Additional Benchmark: Nifty 50 TRI. 
Mr. Nilay Dala &amp; Laukik Bagwe both are managing the scheme (since  10-Sepr-2026). Face Value per unit: Rs. 10. 
Simple annualized returns have been provided as per the extant guidelines since the scheme has not completed 6 months.                                                                                                                                                                                                                        </t>
    </r>
    <r>
      <rPr>
        <b/>
        <sz val="9"/>
        <color indexed="8"/>
        <rFont val="Arial"/>
        <family val="2"/>
      </rPr>
      <t>ITI Multi Asset Allocation Fund NAV as on September 30, 2026:  Rs. 9.8604  (Regular Growth Option), Rs. 96.9674 (Direct Growth Option)</t>
    </r>
  </si>
  <si>
    <t>•  Capital appreciation over long term
• Investments across equity and equity related instruments, debt  
and money market instruments, units of Gold/Silver Exchange  
Traded Funds (ETFs) and Exchange Traded Commodity  Derivatives
^Investors should consult their financial advisers if in doubt about whether the product is suitable for them.</t>
  </si>
  <si>
    <t>50% NIFTY 500 TRI + 30% CRISIL Composite Bond Index + 10% Domestic Price of Physical  Gold +10% Domestic Price of Silver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</si>
</sst>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0;\(#,##0.00\)"/>
    <numFmt numFmtId="166" formatCode="#,##0.00%;\(#,##0.00\)%"/>
    <numFmt numFmtId="167" formatCode="#,##0.00%"/>
    <numFmt numFmtId="168" formatCode="0.0000"/>
    <numFmt numFmtId="169" formatCode="_(* #,##0.0000_);_(* \(#,##0.0000\);_(* &quot;-&quot;??_);_(@_)"/>
    <numFmt numFmtId="170" formatCode="_(* #,##0.00_);_(* \(#,##0.00\);_(* &quot;-&quot;??_);_(@_)"/>
    <numFmt numFmtId="171" formatCode="_(* #,##0_);_(* \(#,##0\);_(* &quot;-&quot;_);_(* @_)"/>
    <numFmt numFmtId="172" formatCode="0.000%"/>
    <numFmt numFmtId="173" formatCode="#,##0.0000"/>
    <numFmt numFmtId="174" formatCode="#,##0_ ;\-#,##0\ "/>
    <numFmt numFmtId="175" formatCode="[$-409]d\-mmm\-yy;@"/>
  </numFmts>
  <fonts count="31">
    <font>
      <sz val="11"/>
      <color theme="1"/>
      <name val="Aptos Narrow"/>
      <family val="2"/>
      <scheme val="minor"/>
    </font>
    <font>
      <sz val="11"/>
      <color theme="1"/>
      <name val="Aptos Narrow"/>
      <family val="2"/>
      <scheme val="minor"/>
    </font>
    <font>
      <sz val="11"/>
      <color rgb="FFFF0000"/>
      <name val="Aptos Narrow"/>
      <family val="2"/>
      <scheme val="minor"/>
    </font>
    <font>
      <sz val="9"/>
      <color rgb="FF000000"/>
      <name val="Arial"/>
      <family val="2"/>
    </font>
    <font>
      <sz val="10"/>
      <color rgb="FFFFFFFF"/>
      <name val="SansSerif"/>
      <family val="2"/>
    </font>
    <font>
      <b/>
      <sz val="9"/>
      <color rgb="FF000000"/>
      <name val="Arial"/>
      <family val="2"/>
    </font>
    <font>
      <b/>
      <sz val="14"/>
      <color rgb="FF000000"/>
      <name val="Arial"/>
      <family val="2"/>
    </font>
    <font>
      <b/>
      <sz val="10"/>
      <color rgb="FF000000"/>
      <name val="SansSerif"/>
      <family val="2"/>
    </font>
    <font>
      <sz val="10"/>
      <color rgb="FF000000"/>
      <name val="SansSerif"/>
      <family val="2"/>
    </font>
    <font>
      <sz val="9"/>
      <color rgb="FFFFFFFF"/>
      <name val="Arial"/>
      <family val="2"/>
    </font>
    <font>
      <b/>
      <sz val="9"/>
      <name val="Arial"/>
      <family val="2"/>
    </font>
    <font>
      <sz val="10"/>
      <name val="Arial"/>
      <family val="2"/>
    </font>
    <font>
      <sz val="9"/>
      <name val="Arial"/>
      <family val="2"/>
    </font>
    <font>
      <b/>
      <sz val="9"/>
      <color theme="1"/>
      <name val="Arial"/>
      <family val="2"/>
    </font>
    <font>
      <sz val="9"/>
      <color theme="1"/>
      <name val="Arial"/>
      <family val="2"/>
    </font>
    <font>
      <sz val="10"/>
      <name val="MS Sans Serif"/>
      <family val="2"/>
    </font>
    <font>
      <sz val="9"/>
      <color theme="0"/>
      <name val="Arial"/>
      <family val="2"/>
    </font>
    <font>
      <sz val="9"/>
      <color rgb="FFFF0000"/>
      <name val="Arial"/>
      <family val="2"/>
    </font>
    <font>
      <b/>
      <sz val="11"/>
      <color theme="1"/>
      <name val="Aptos Narrow"/>
      <family val="2"/>
      <scheme val="minor"/>
    </font>
    <font>
      <b/>
      <sz val="12"/>
      <color theme="1"/>
      <name val="Aptos Narrow"/>
      <family val="2"/>
      <scheme val="minor"/>
    </font>
    <font>
      <u/>
      <sz val="11"/>
      <color theme="10"/>
      <name val="Aptos Narrow"/>
      <family val="2"/>
      <scheme val="minor"/>
    </font>
    <font>
      <b/>
      <sz val="12"/>
      <color theme="0"/>
      <name val="Arial"/>
      <family val="2"/>
    </font>
    <font>
      <b/>
      <sz val="11"/>
      <color theme="1"/>
      <name val="Arial"/>
      <family val="2"/>
    </font>
    <font>
      <b/>
      <sz val="11"/>
      <name val="Arial"/>
      <family val="2"/>
    </font>
    <font>
      <sz val="11"/>
      <name val="Arial"/>
      <family val="2"/>
    </font>
    <font>
      <sz val="10"/>
      <color rgb="FF222222"/>
      <name val="Aptos Narrow"/>
      <family val="2"/>
      <scheme val="minor"/>
    </font>
    <font>
      <sz val="9"/>
      <color rgb="FF222222"/>
      <name val="Arial"/>
      <family val="2"/>
    </font>
    <font>
      <b/>
      <sz val="10"/>
      <color theme="1"/>
      <name val="Arial"/>
      <family val="2"/>
    </font>
    <font>
      <b/>
      <sz val="9"/>
      <color indexed="8"/>
      <name val="Arial"/>
      <family val="2"/>
    </font>
    <font>
      <sz val="11"/>
      <color rgb="FF000000"/>
      <name val="Aptos Narrow"/>
      <family val="2"/>
      <scheme val="minor"/>
    </font>
    <font>
      <sz val="9"/>
      <color indexed="8"/>
      <name val="Arial"/>
      <family val="2"/>
    </font>
  </fonts>
  <fills count="8">
    <fill>
      <patternFill patternType="none"/>
    </fill>
    <fill>
      <patternFill patternType="gray125"/>
    </fill>
    <fill>
      <patternFill patternType="solid">
        <fgColor rgb="FFFFFFFF"/>
      </patternFill>
    </fill>
    <fill>
      <patternFill patternType="solid">
        <fgColor theme="2" tint="-9.9978637043366805E-2"/>
        <bgColor indexed="64"/>
      </patternFill>
    </fill>
    <fill>
      <patternFill patternType="solid">
        <fgColor rgb="FFFF000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s>
  <borders count="70">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5">
    <xf numFmtId="0" fontId="0" fillId="0" borderId="0"/>
    <xf numFmtId="164" fontId="1" fillId="0" borderId="0" applyFont="0" applyFill="0" applyBorder="0" applyAlignment="0" applyProtection="0"/>
    <xf numFmtId="164" fontId="11" fillId="0" borderId="0" applyNumberFormat="0" applyFont="0" applyFill="0" applyBorder="0" applyAlignment="0" applyProtection="0"/>
    <xf numFmtId="39" fontId="15" fillId="0" borderId="0"/>
    <xf numFmtId="170" fontId="11" fillId="0" borderId="0" applyFont="0" applyFill="0" applyBorder="0" applyAlignment="0" applyProtection="0"/>
    <xf numFmtId="9"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Fill="0" applyBorder="0" applyAlignment="0" applyProtection="0"/>
    <xf numFmtId="0" fontId="11" fillId="0" borderId="0"/>
    <xf numFmtId="0" fontId="11" fillId="0" borderId="0"/>
    <xf numFmtId="0" fontId="11" fillId="0" borderId="0"/>
  </cellStyleXfs>
  <cellXfs count="357">
    <xf numFmtId="0" fontId="0" fillId="0" borderId="0" xfId="0"/>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pplyProtection="1">
      <alignment wrapText="1"/>
      <protection locked="0"/>
    </xf>
    <xf numFmtId="0" fontId="6" fillId="0" borderId="0" xfId="0" applyFont="1" applyAlignment="1">
      <alignment horizontal="left" vertical="top" wrapText="1"/>
    </xf>
    <xf numFmtId="0" fontId="5" fillId="0" borderId="0" xfId="0" applyFont="1" applyAlignment="1">
      <alignment horizontal="center" vertical="top" wrapText="1"/>
    </xf>
    <xf numFmtId="0" fontId="3" fillId="0" borderId="0" xfId="0" applyFont="1" applyAlignment="1">
      <alignment horizontal="left" vertical="top" wrapText="1"/>
    </xf>
    <xf numFmtId="0" fontId="7" fillId="0" borderId="0" xfId="0" applyFont="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top" wrapText="1"/>
    </xf>
    <xf numFmtId="0" fontId="3" fillId="0" borderId="6" xfId="0" applyFont="1" applyBorder="1" applyAlignment="1">
      <alignment horizontal="left" vertical="top" wrapText="1"/>
    </xf>
    <xf numFmtId="0" fontId="8" fillId="0" borderId="7" xfId="0" applyFont="1" applyBorder="1" applyAlignment="1">
      <alignment horizontal="right" vertical="top" wrapText="1"/>
    </xf>
    <xf numFmtId="0" fontId="5" fillId="0" borderId="8" xfId="0" applyFont="1" applyBorder="1" applyAlignment="1">
      <alignment horizontal="right" vertical="top" wrapText="1"/>
    </xf>
    <xf numFmtId="0" fontId="9" fillId="0" borderId="0" xfId="0" applyFont="1" applyAlignment="1">
      <alignment horizontal="left" vertical="top" wrapText="1"/>
    </xf>
    <xf numFmtId="0" fontId="3" fillId="0" borderId="5" xfId="0" applyFont="1" applyBorder="1" applyAlignment="1">
      <alignment horizontal="left" vertical="top" wrapText="1"/>
    </xf>
    <xf numFmtId="3" fontId="3" fillId="0" borderId="6" xfId="0" applyNumberFormat="1" applyFont="1" applyBorder="1" applyAlignment="1">
      <alignment horizontal="right" vertical="top" wrapText="1"/>
    </xf>
    <xf numFmtId="165" fontId="3" fillId="0" borderId="7" xfId="0" applyNumberFormat="1" applyFont="1" applyBorder="1" applyAlignment="1">
      <alignment horizontal="right" vertical="top" wrapText="1"/>
    </xf>
    <xf numFmtId="166" fontId="3" fillId="0" borderId="6" xfId="0" applyNumberFormat="1" applyFont="1" applyBorder="1" applyAlignment="1">
      <alignment horizontal="right" vertical="top" wrapText="1"/>
    </xf>
    <xf numFmtId="0" fontId="3" fillId="0" borderId="8" xfId="0" applyFont="1" applyBorder="1" applyAlignment="1">
      <alignment horizontal="right" vertical="top" wrapText="1"/>
    </xf>
    <xf numFmtId="165" fontId="5" fillId="0" borderId="9" xfId="0" applyNumberFormat="1" applyFont="1" applyBorder="1" applyAlignment="1">
      <alignment horizontal="right" vertical="top" wrapText="1"/>
    </xf>
    <xf numFmtId="166" fontId="5" fillId="0" borderId="1" xfId="0" applyNumberFormat="1" applyFont="1" applyBorder="1" applyAlignment="1">
      <alignment horizontal="right" vertical="top" wrapText="1"/>
    </xf>
    <xf numFmtId="0" fontId="5" fillId="0" borderId="1" xfId="0" applyFont="1" applyBorder="1" applyAlignment="1">
      <alignment horizontal="right" vertical="top" wrapText="1"/>
    </xf>
    <xf numFmtId="0" fontId="5" fillId="0" borderId="10" xfId="0" applyFont="1" applyBorder="1" applyAlignment="1">
      <alignment horizontal="right" vertical="top" wrapText="1"/>
    </xf>
    <xf numFmtId="0" fontId="5"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7" xfId="0" applyFont="1" applyBorder="1" applyAlignment="1">
      <alignment horizontal="left" vertical="top" wrapText="1"/>
    </xf>
    <xf numFmtId="0" fontId="5" fillId="0" borderId="7" xfId="0" applyFont="1" applyBorder="1" applyAlignment="1">
      <alignment horizontal="right" vertical="top" wrapText="1"/>
    </xf>
    <xf numFmtId="0" fontId="5" fillId="2" borderId="5" xfId="0" applyFont="1" applyFill="1" applyBorder="1" applyAlignment="1">
      <alignment horizontal="left" vertical="top" wrapText="1"/>
    </xf>
    <xf numFmtId="0" fontId="5" fillId="0" borderId="12" xfId="0" applyFont="1" applyBorder="1" applyAlignment="1">
      <alignment horizontal="right" vertical="top" wrapText="1"/>
    </xf>
    <xf numFmtId="0" fontId="3" fillId="0" borderId="13" xfId="0" applyFont="1" applyBorder="1" applyAlignment="1">
      <alignment horizontal="left" vertical="top" wrapText="1"/>
    </xf>
    <xf numFmtId="0" fontId="5" fillId="0" borderId="13" xfId="0" applyFont="1" applyBorder="1" applyAlignment="1">
      <alignment horizontal="right" vertical="top" wrapText="1"/>
    </xf>
    <xf numFmtId="0" fontId="3" fillId="0" borderId="14" xfId="0" applyFont="1" applyBorder="1" applyAlignment="1">
      <alignment horizontal="left" vertical="top" wrapText="1"/>
    </xf>
    <xf numFmtId="165" fontId="5" fillId="0" borderId="12" xfId="0" applyNumberFormat="1" applyFont="1" applyBorder="1" applyAlignment="1">
      <alignment horizontal="right" vertical="top" wrapText="1"/>
    </xf>
    <xf numFmtId="0" fontId="5" fillId="0" borderId="15" xfId="0" applyFont="1" applyBorder="1" applyAlignment="1">
      <alignment horizontal="left" vertical="top" wrapText="1"/>
    </xf>
    <xf numFmtId="0" fontId="3" fillId="0" borderId="16" xfId="0" applyFont="1" applyBorder="1" applyAlignment="1">
      <alignment horizontal="left" vertical="top" wrapText="1"/>
    </xf>
    <xf numFmtId="165" fontId="5" fillId="0" borderId="17" xfId="0" applyNumberFormat="1" applyFont="1" applyBorder="1" applyAlignment="1">
      <alignment horizontal="right" vertical="top" wrapText="1"/>
    </xf>
    <xf numFmtId="167" fontId="5" fillId="0" borderId="17" xfId="0" applyNumberFormat="1" applyFont="1" applyBorder="1" applyAlignment="1">
      <alignment horizontal="right" vertical="top" wrapText="1"/>
    </xf>
    <xf numFmtId="0" fontId="5" fillId="0" borderId="18" xfId="0" applyFont="1" applyBorder="1" applyAlignment="1">
      <alignment horizontal="right" vertical="top" wrapText="1"/>
    </xf>
    <xf numFmtId="0" fontId="5" fillId="0" borderId="19" xfId="0" applyFont="1" applyBorder="1" applyAlignment="1">
      <alignment horizontal="right" vertical="top" wrapText="1"/>
    </xf>
    <xf numFmtId="0" fontId="8" fillId="0" borderId="0" xfId="0" applyFont="1" applyAlignment="1">
      <alignment horizontal="left" vertical="top" wrapText="1"/>
    </xf>
    <xf numFmtId="0" fontId="10" fillId="0" borderId="20" xfId="0" applyFont="1" applyBorder="1"/>
    <xf numFmtId="0" fontId="10" fillId="0" borderId="21" xfId="0" applyFont="1" applyBorder="1"/>
    <xf numFmtId="164" fontId="12" fillId="0" borderId="21" xfId="2" applyFont="1" applyFill="1" applyBorder="1"/>
    <xf numFmtId="0" fontId="12" fillId="0" borderId="21" xfId="0" applyFont="1" applyBorder="1"/>
    <xf numFmtId="0" fontId="12" fillId="0" borderId="22" xfId="0" applyFont="1" applyBorder="1"/>
    <xf numFmtId="0" fontId="12" fillId="0" borderId="23" xfId="0" applyFont="1" applyBorder="1"/>
    <xf numFmtId="0" fontId="12" fillId="0" borderId="0" xfId="0" applyFont="1"/>
    <xf numFmtId="164" fontId="12" fillId="0" borderId="0" xfId="2" applyFont="1" applyFill="1" applyBorder="1" applyAlignment="1">
      <alignment horizontal="right"/>
    </xf>
    <xf numFmtId="0" fontId="12" fillId="0" borderId="24" xfId="0" applyFont="1" applyBorder="1"/>
    <xf numFmtId="0" fontId="13" fillId="0" borderId="22" xfId="0" applyFont="1" applyBorder="1" applyAlignment="1">
      <alignment vertical="center" wrapText="1"/>
    </xf>
    <xf numFmtId="0" fontId="13" fillId="0" borderId="27" xfId="0" applyFont="1" applyBorder="1" applyAlignment="1">
      <alignment vertical="center" wrapText="1"/>
    </xf>
    <xf numFmtId="0" fontId="14" fillId="0" borderId="26" xfId="0" applyFont="1" applyBorder="1" applyAlignment="1">
      <alignment vertical="center"/>
    </xf>
    <xf numFmtId="39" fontId="12" fillId="0" borderId="28" xfId="3" applyFont="1" applyBorder="1"/>
    <xf numFmtId="0" fontId="16" fillId="0" borderId="29" xfId="0" applyFont="1" applyBorder="1"/>
    <xf numFmtId="168" fontId="12" fillId="0" borderId="22" xfId="0" applyNumberFormat="1" applyFont="1" applyBorder="1" applyAlignment="1">
      <alignment horizontal="right"/>
    </xf>
    <xf numFmtId="169" fontId="12" fillId="0" borderId="0" xfId="2" applyNumberFormat="1" applyFont="1" applyFill="1" applyBorder="1" applyAlignment="1">
      <alignment horizontal="right"/>
    </xf>
    <xf numFmtId="39" fontId="12" fillId="0" borderId="30" xfId="3" applyFont="1" applyBorder="1"/>
    <xf numFmtId="0" fontId="16" fillId="0" borderId="31" xfId="0" applyFont="1" applyBorder="1"/>
    <xf numFmtId="168" fontId="12" fillId="0" borderId="24" xfId="0" applyNumberFormat="1" applyFont="1" applyBorder="1" applyAlignment="1">
      <alignment horizontal="right"/>
    </xf>
    <xf numFmtId="39" fontId="12" fillId="0" borderId="32" xfId="3" applyFont="1" applyBorder="1"/>
    <xf numFmtId="0" fontId="16" fillId="0" borderId="33" xfId="0" applyFont="1" applyBorder="1"/>
    <xf numFmtId="168" fontId="12" fillId="0" borderId="27" xfId="0" applyNumberFormat="1" applyFont="1" applyBorder="1" applyAlignment="1">
      <alignment horizontal="right"/>
    </xf>
    <xf numFmtId="39" fontId="12" fillId="0" borderId="23" xfId="3" applyFont="1" applyBorder="1"/>
    <xf numFmtId="0" fontId="16" fillId="0" borderId="0" xfId="0" applyFont="1"/>
    <xf numFmtId="168" fontId="12" fillId="0" borderId="0" xfId="0" applyNumberFormat="1" applyFont="1" applyAlignment="1">
      <alignment horizontal="right"/>
    </xf>
    <xf numFmtId="0" fontId="17" fillId="0" borderId="23" xfId="0" applyFont="1" applyBorder="1"/>
    <xf numFmtId="0" fontId="17" fillId="0" borderId="0" xfId="0" applyFont="1"/>
    <xf numFmtId="171" fontId="17" fillId="0" borderId="0" xfId="4" applyNumberFormat="1" applyFont="1" applyFill="1" applyBorder="1"/>
    <xf numFmtId="0" fontId="17" fillId="0" borderId="24" xfId="0" applyFont="1" applyBorder="1"/>
    <xf numFmtId="2" fontId="14" fillId="0" borderId="0" xfId="0" applyNumberFormat="1" applyFont="1" applyAlignment="1">
      <alignment horizontal="right"/>
    </xf>
    <xf numFmtId="172" fontId="12" fillId="0" borderId="0" xfId="5" applyNumberFormat="1" applyFont="1" applyFill="1" applyBorder="1"/>
    <xf numFmtId="39" fontId="10" fillId="0" borderId="34" xfId="3" applyFont="1" applyBorder="1" applyAlignment="1">
      <alignment horizontal="left"/>
    </xf>
    <xf numFmtId="0" fontId="10" fillId="0" borderId="35" xfId="0" applyFont="1" applyBorder="1" applyAlignment="1">
      <alignment horizontal="center" wrapText="1"/>
    </xf>
    <xf numFmtId="39" fontId="12" fillId="0" borderId="34" xfId="3" applyFont="1" applyBorder="1"/>
    <xf numFmtId="173" fontId="14" fillId="0" borderId="35" xfId="0" applyNumberFormat="1" applyFont="1" applyBorder="1" applyAlignment="1">
      <alignment horizontal="right" vertical="center"/>
    </xf>
    <xf numFmtId="39" fontId="12" fillId="0" borderId="34" xfId="3" applyFont="1" applyBorder="1" applyAlignment="1">
      <alignment horizontal="left"/>
    </xf>
    <xf numFmtId="0" fontId="14" fillId="0" borderId="0" xfId="0" applyFont="1" applyAlignment="1">
      <alignment horizontal="left" vertical="top" wrapText="1"/>
    </xf>
    <xf numFmtId="170" fontId="12" fillId="0" borderId="0" xfId="4" applyFont="1" applyFill="1" applyBorder="1"/>
    <xf numFmtId="0" fontId="0" fillId="0" borderId="24" xfId="0" applyBorder="1"/>
    <xf numFmtId="164" fontId="12" fillId="0" borderId="40" xfId="1" applyFont="1" applyFill="1" applyBorder="1" applyAlignment="1">
      <alignment horizontal="center" vertical="center"/>
    </xf>
    <xf numFmtId="174" fontId="12" fillId="0" borderId="42" xfId="1" applyNumberFormat="1" applyFont="1" applyFill="1" applyBorder="1" applyAlignment="1">
      <alignment horizontal="center" vertical="center"/>
    </xf>
    <xf numFmtId="174" fontId="12" fillId="0" borderId="43" xfId="1" applyNumberFormat="1" applyFont="1" applyFill="1" applyBorder="1" applyAlignment="1">
      <alignment vertical="center"/>
    </xf>
    <xf numFmtId="174" fontId="12" fillId="0" borderId="0" xfId="1" applyNumberFormat="1" applyFont="1" applyFill="1" applyBorder="1" applyAlignment="1">
      <alignment vertical="center"/>
    </xf>
    <xf numFmtId="0" fontId="14" fillId="0" borderId="23" xfId="0" applyFont="1" applyBorder="1"/>
    <xf numFmtId="0" fontId="0" fillId="0" borderId="44" xfId="0" applyBorder="1"/>
    <xf numFmtId="0" fontId="0" fillId="0" borderId="45" xfId="0" applyBorder="1"/>
    <xf numFmtId="0" fontId="0" fillId="0" borderId="27" xfId="0" applyBorder="1"/>
    <xf numFmtId="167" fontId="3" fillId="0" borderId="7" xfId="0" applyNumberFormat="1" applyFont="1" applyBorder="1" applyAlignment="1">
      <alignment horizontal="right" vertical="top" wrapText="1"/>
    </xf>
    <xf numFmtId="164" fontId="12" fillId="0" borderId="47" xfId="1" applyFont="1" applyFill="1" applyBorder="1" applyAlignment="1">
      <alignment horizontal="center" vertical="center"/>
    </xf>
    <xf numFmtId="174" fontId="12" fillId="0" borderId="55" xfId="1" applyNumberFormat="1" applyFont="1" applyFill="1" applyBorder="1" applyAlignment="1">
      <alignment horizontal="center" vertical="center"/>
    </xf>
    <xf numFmtId="174" fontId="12" fillId="0" borderId="56" xfId="1" applyNumberFormat="1" applyFont="1" applyFill="1" applyBorder="1" applyAlignment="1">
      <alignment horizontal="center" vertical="center"/>
    </xf>
    <xf numFmtId="170" fontId="12" fillId="0" borderId="21" xfId="4" applyFont="1" applyFill="1" applyBorder="1"/>
    <xf numFmtId="170" fontId="12" fillId="0" borderId="0" xfId="4" applyFont="1" applyFill="1" applyBorder="1" applyAlignment="1">
      <alignment horizontal="right"/>
    </xf>
    <xf numFmtId="0" fontId="12" fillId="0" borderId="0" xfId="4" applyNumberFormat="1" applyFont="1" applyFill="1" applyBorder="1"/>
    <xf numFmtId="170" fontId="12" fillId="0" borderId="45" xfId="4" applyFont="1" applyFill="1" applyBorder="1" applyAlignment="1">
      <alignment horizontal="right"/>
    </xf>
    <xf numFmtId="164" fontId="12" fillId="0" borderId="35" xfId="1" applyFont="1" applyFill="1" applyBorder="1" applyAlignment="1">
      <alignment horizontal="center" vertical="center"/>
    </xf>
    <xf numFmtId="164" fontId="12" fillId="0" borderId="64" xfId="1" applyFont="1" applyFill="1" applyBorder="1" applyAlignment="1">
      <alignment horizontal="center" vertical="center"/>
    </xf>
    <xf numFmtId="164" fontId="12" fillId="0" borderId="42" xfId="1" applyFont="1" applyFill="1" applyBorder="1" applyAlignment="1">
      <alignment horizontal="center" vertical="center"/>
    </xf>
    <xf numFmtId="174" fontId="12" fillId="0" borderId="56" xfId="1" applyNumberFormat="1" applyFont="1" applyFill="1" applyBorder="1" applyAlignment="1">
      <alignment vertical="center"/>
    </xf>
    <xf numFmtId="171" fontId="17" fillId="0" borderId="0" xfId="4" applyNumberFormat="1" applyFont="1" applyFill="1" applyBorder="1" applyAlignment="1"/>
    <xf numFmtId="0" fontId="3" fillId="0" borderId="7" xfId="0" applyFont="1" applyBorder="1" applyAlignment="1">
      <alignment horizontal="right" vertical="top" wrapText="1"/>
    </xf>
    <xf numFmtId="10" fontId="3" fillId="0" borderId="7" xfId="0" applyNumberFormat="1" applyFont="1" applyBorder="1" applyAlignment="1">
      <alignment horizontal="right" vertical="top" wrapText="1"/>
    </xf>
    <xf numFmtId="0" fontId="5" fillId="0" borderId="0" xfId="0" applyFont="1" applyAlignment="1">
      <alignment horizontal="left" vertical="top"/>
    </xf>
    <xf numFmtId="0" fontId="5" fillId="0" borderId="1" xfId="0" applyFont="1" applyBorder="1" applyAlignment="1">
      <alignment horizontal="left" vertical="center" wrapText="1"/>
    </xf>
    <xf numFmtId="0" fontId="3" fillId="0" borderId="1" xfId="0" applyFont="1" applyBorder="1" applyAlignment="1">
      <alignment horizontal="right" vertical="top" wrapText="1"/>
    </xf>
    <xf numFmtId="165"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165" fontId="3" fillId="0" borderId="0" xfId="0" applyNumberFormat="1" applyFont="1" applyAlignment="1">
      <alignment horizontal="right" vertical="top" wrapText="1"/>
    </xf>
    <xf numFmtId="0" fontId="0" fillId="0" borderId="23" xfId="0" applyBorder="1"/>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2" fillId="0" borderId="39" xfId="0" applyFont="1" applyBorder="1" applyAlignment="1">
      <alignment horizontal="center" vertical="center"/>
    </xf>
    <xf numFmtId="0" fontId="12" fillId="0" borderId="39" xfId="0" applyFont="1" applyBorder="1" applyAlignment="1">
      <alignment horizontal="left" vertical="center"/>
    </xf>
    <xf numFmtId="4" fontId="12" fillId="0" borderId="40" xfId="0" applyNumberFormat="1" applyFont="1" applyBorder="1" applyAlignment="1">
      <alignment horizontal="center" vertical="center"/>
    </xf>
    <xf numFmtId="4" fontId="12" fillId="0" borderId="41" xfId="0" applyNumberFormat="1" applyFont="1" applyBorder="1" applyAlignment="1">
      <alignment horizontal="center" vertical="center"/>
    </xf>
    <xf numFmtId="0" fontId="12" fillId="0" borderId="23" xfId="6" applyFont="1" applyBorder="1" applyAlignment="1">
      <alignment horizontal="left" vertical="center"/>
    </xf>
    <xf numFmtId="0" fontId="10" fillId="0" borderId="36" xfId="6" applyFont="1" applyBorder="1" applyAlignment="1">
      <alignment horizontal="center" vertical="center" wrapText="1"/>
    </xf>
    <xf numFmtId="0" fontId="10" fillId="0" borderId="37" xfId="6" applyFont="1" applyBorder="1" applyAlignment="1">
      <alignment horizontal="center" vertical="center" wrapText="1"/>
    </xf>
    <xf numFmtId="0" fontId="10" fillId="0" borderId="38" xfId="6" applyFont="1" applyBorder="1" applyAlignment="1">
      <alignment vertical="center" wrapText="1"/>
    </xf>
    <xf numFmtId="0" fontId="10" fillId="0" borderId="0" xfId="6" applyFont="1" applyAlignment="1">
      <alignment vertical="center" wrapText="1"/>
    </xf>
    <xf numFmtId="0" fontId="12" fillId="0" borderId="32" xfId="6" applyFont="1" applyBorder="1" applyAlignment="1">
      <alignment horizontal="center" vertical="center" wrapText="1"/>
    </xf>
    <xf numFmtId="174" fontId="12" fillId="0" borderId="42" xfId="6" applyNumberFormat="1" applyFont="1" applyBorder="1" applyAlignment="1">
      <alignment horizontal="center" vertical="center"/>
    </xf>
    <xf numFmtId="0" fontId="2" fillId="0" borderId="0" xfId="0" applyFont="1"/>
    <xf numFmtId="0" fontId="8" fillId="0" borderId="10" xfId="0" applyFont="1" applyBorder="1" applyAlignment="1">
      <alignment horizontal="right" vertical="top" wrapText="1"/>
    </xf>
    <xf numFmtId="0" fontId="12" fillId="0" borderId="46" xfId="0" applyFont="1" applyBorder="1" applyAlignment="1">
      <alignment horizontal="center" vertical="center"/>
    </xf>
    <xf numFmtId="0" fontId="12" fillId="0" borderId="46" xfId="0" applyFont="1" applyBorder="1" applyAlignment="1">
      <alignment horizontal="left" vertical="center"/>
    </xf>
    <xf numFmtId="4" fontId="12" fillId="0" borderId="47" xfId="0" applyNumberFormat="1" applyFont="1" applyBorder="1" applyAlignment="1">
      <alignment horizontal="center" vertical="center"/>
    </xf>
    <xf numFmtId="4" fontId="12" fillId="0" borderId="48" xfId="0" applyNumberFormat="1" applyFont="1" applyBorder="1" applyAlignment="1">
      <alignment horizontal="center" vertical="center"/>
    </xf>
    <xf numFmtId="0" fontId="10" fillId="0" borderId="49" xfId="6" applyFont="1" applyBorder="1" applyAlignment="1">
      <alignment horizontal="center" vertical="center" wrapText="1"/>
    </xf>
    <xf numFmtId="0" fontId="10" fillId="0" borderId="50" xfId="6" applyFont="1" applyBorder="1" applyAlignment="1">
      <alignment horizontal="center" vertical="center" wrapText="1"/>
    </xf>
    <xf numFmtId="0" fontId="10" fillId="0" borderId="38" xfId="6" applyFont="1" applyBorder="1" applyAlignment="1">
      <alignment horizontal="center" vertical="center" wrapText="1"/>
    </xf>
    <xf numFmtId="0" fontId="12" fillId="0" borderId="26" xfId="6" applyFont="1" applyBorder="1" applyAlignment="1">
      <alignment horizontal="center" vertical="center" wrapText="1"/>
    </xf>
    <xf numFmtId="174" fontId="12" fillId="0" borderId="51" xfId="6" applyNumberFormat="1" applyFont="1" applyBorder="1" applyAlignment="1">
      <alignment horizontal="center" vertical="center"/>
    </xf>
    <xf numFmtId="174" fontId="12" fillId="0" borderId="43" xfId="1" applyNumberFormat="1" applyFont="1" applyFill="1" applyBorder="1" applyAlignment="1">
      <alignment horizontal="center" vertical="center"/>
    </xf>
    <xf numFmtId="0" fontId="12" fillId="0" borderId="53" xfId="6" applyFont="1" applyBorder="1" applyAlignment="1">
      <alignment horizontal="center" vertical="center" wrapText="1"/>
    </xf>
    <xf numFmtId="174" fontId="12" fillId="0" borderId="54" xfId="6" applyNumberFormat="1" applyFont="1" applyBorder="1" applyAlignment="1">
      <alignment horizontal="center" vertical="center"/>
    </xf>
    <xf numFmtId="174" fontId="12" fillId="0" borderId="55" xfId="6" applyNumberFormat="1" applyFont="1" applyBorder="1" applyAlignment="1">
      <alignment horizontal="center" vertical="center"/>
    </xf>
    <xf numFmtId="0" fontId="5" fillId="0" borderId="1" xfId="0" applyFont="1" applyBorder="1" applyAlignment="1">
      <alignment horizontal="left" vertical="top" wrapText="1"/>
    </xf>
    <xf numFmtId="0" fontId="12" fillId="0" borderId="0" xfId="0" applyFont="1" applyAlignment="1">
      <alignment horizontal="right"/>
    </xf>
    <xf numFmtId="39" fontId="12" fillId="0" borderId="21" xfId="3" applyFont="1" applyBorder="1"/>
    <xf numFmtId="0" fontId="16" fillId="0" borderId="21" xfId="0" applyFont="1" applyBorder="1"/>
    <xf numFmtId="39" fontId="12" fillId="0" borderId="0" xfId="3" applyFont="1"/>
    <xf numFmtId="39" fontId="12" fillId="0" borderId="45" xfId="3" applyFont="1" applyBorder="1"/>
    <xf numFmtId="0" fontId="16" fillId="0" borderId="45" xfId="0" applyFont="1" applyBorder="1"/>
    <xf numFmtId="39" fontId="12" fillId="0" borderId="23" xfId="3" applyFont="1" applyBorder="1" applyAlignment="1">
      <alignment horizontal="left" indent="5"/>
    </xf>
    <xf numFmtId="0" fontId="14" fillId="0" borderId="0" xfId="0" applyFont="1" applyAlignment="1">
      <alignment horizontal="center"/>
    </xf>
    <xf numFmtId="0" fontId="14" fillId="0" borderId="0" xfId="0" applyFont="1"/>
    <xf numFmtId="39" fontId="12" fillId="0" borderId="0" xfId="3" applyFont="1" applyAlignment="1">
      <alignment horizontal="left" vertical="top" wrapText="1"/>
    </xf>
    <xf numFmtId="2" fontId="13" fillId="0" borderId="0" xfId="0" applyNumberFormat="1" applyFont="1" applyAlignment="1">
      <alignment horizontal="right"/>
    </xf>
    <xf numFmtId="0" fontId="12" fillId="0" borderId="23" xfId="0" applyFont="1" applyBorder="1" applyAlignment="1">
      <alignment horizontal="left"/>
    </xf>
    <xf numFmtId="0" fontId="12" fillId="0" borderId="0" xfId="0" applyFont="1" applyAlignment="1">
      <alignment horizontal="left"/>
    </xf>
    <xf numFmtId="0" fontId="14" fillId="0" borderId="0" xfId="0" applyFont="1" applyAlignment="1">
      <alignment wrapText="1"/>
    </xf>
    <xf numFmtId="0" fontId="12" fillId="0" borderId="44" xfId="0" applyFont="1" applyBorder="1"/>
    <xf numFmtId="0" fontId="12" fillId="0" borderId="45" xfId="0" applyFont="1" applyBorder="1" applyAlignment="1">
      <alignment horizontal="right" vertical="top" wrapText="1"/>
    </xf>
    <xf numFmtId="0" fontId="12" fillId="0" borderId="45" xfId="0" applyFont="1" applyBorder="1" applyAlignment="1">
      <alignment horizontal="right"/>
    </xf>
    <xf numFmtId="0" fontId="14" fillId="0" borderId="45" xfId="0" applyFont="1" applyBorder="1" applyAlignment="1">
      <alignment wrapText="1"/>
    </xf>
    <xf numFmtId="0" fontId="14" fillId="0" borderId="27" xfId="0" applyFont="1" applyBorder="1" applyAlignment="1">
      <alignment wrapText="1"/>
    </xf>
    <xf numFmtId="39" fontId="12" fillId="0" borderId="20" xfId="3" applyFont="1" applyBorder="1" applyAlignment="1">
      <alignment horizontal="left" indent="5"/>
    </xf>
    <xf numFmtId="39" fontId="12" fillId="0" borderId="44" xfId="3" applyFont="1" applyBorder="1" applyAlignment="1">
      <alignment horizontal="left" indent="5"/>
    </xf>
    <xf numFmtId="168" fontId="14" fillId="0" borderId="27" xfId="0" applyNumberFormat="1" applyFont="1" applyBorder="1" applyAlignment="1">
      <alignment horizontal="right"/>
    </xf>
    <xf numFmtId="0" fontId="10" fillId="0" borderId="0" xfId="0" applyFont="1" applyAlignment="1">
      <alignment horizontal="right"/>
    </xf>
    <xf numFmtId="39" fontId="10" fillId="0" borderId="46" xfId="3" applyFont="1" applyBorder="1" applyAlignment="1">
      <alignment horizontal="left"/>
    </xf>
    <xf numFmtId="0" fontId="10" fillId="0" borderId="47" xfId="0" applyFont="1" applyBorder="1" applyAlignment="1">
      <alignment horizontal="center" wrapText="1"/>
    </xf>
    <xf numFmtId="0" fontId="10" fillId="0" borderId="48" xfId="0" applyFont="1" applyBorder="1" applyAlignment="1">
      <alignment horizontal="center" wrapText="1"/>
    </xf>
    <xf numFmtId="173" fontId="14" fillId="0" borderId="57" xfId="0" applyNumberFormat="1" applyFont="1" applyBorder="1" applyAlignment="1">
      <alignment horizontal="right" vertical="center"/>
    </xf>
    <xf numFmtId="39" fontId="12" fillId="0" borderId="58" xfId="3" applyFont="1" applyBorder="1" applyAlignment="1">
      <alignment horizontal="left"/>
    </xf>
    <xf numFmtId="173" fontId="14" fillId="0" borderId="55" xfId="0" applyNumberFormat="1" applyFont="1" applyBorder="1" applyAlignment="1">
      <alignment horizontal="right" vertical="center"/>
    </xf>
    <xf numFmtId="173" fontId="14" fillId="0" borderId="56" xfId="0" applyNumberFormat="1" applyFont="1" applyBorder="1" applyAlignment="1">
      <alignment horizontal="right" vertical="center"/>
    </xf>
    <xf numFmtId="0" fontId="12" fillId="0" borderId="59" xfId="0" applyFont="1" applyBorder="1" applyAlignment="1">
      <alignment horizontal="center" vertical="center"/>
    </xf>
    <xf numFmtId="0" fontId="12" fillId="0" borderId="60" xfId="0" applyFont="1" applyBorder="1" applyAlignment="1">
      <alignment horizontal="left" vertical="center"/>
    </xf>
    <xf numFmtId="4" fontId="12" fillId="0" borderId="35" xfId="0" applyNumberFormat="1" applyFont="1" applyBorder="1" applyAlignment="1">
      <alignment horizontal="center" vertical="center"/>
    </xf>
    <xf numFmtId="4" fontId="12" fillId="0" borderId="57" xfId="0" applyNumberFormat="1" applyFont="1" applyBorder="1" applyAlignment="1">
      <alignment horizontal="center" vertical="center"/>
    </xf>
    <xf numFmtId="0" fontId="12" fillId="0" borderId="52" xfId="0" applyFont="1" applyBorder="1" applyAlignment="1">
      <alignment horizontal="center" vertical="center"/>
    </xf>
    <xf numFmtId="0" fontId="12" fillId="0" borderId="61" xfId="0" applyFont="1" applyBorder="1" applyAlignment="1">
      <alignment horizontal="left" vertical="center"/>
    </xf>
    <xf numFmtId="0" fontId="12" fillId="0" borderId="62" xfId="0" applyFont="1" applyBorder="1" applyAlignment="1">
      <alignment horizontal="center" vertical="center"/>
    </xf>
    <xf numFmtId="0" fontId="12" fillId="0" borderId="63" xfId="0" applyFont="1" applyBorder="1" applyAlignment="1">
      <alignment horizontal="left" vertical="center"/>
    </xf>
    <xf numFmtId="4" fontId="12" fillId="0" borderId="64" xfId="0" applyNumberFormat="1" applyFont="1" applyBorder="1" applyAlignment="1">
      <alignment horizontal="center" vertical="center"/>
    </xf>
    <xf numFmtId="4" fontId="12" fillId="0" borderId="65" xfId="0" applyNumberFormat="1"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left" vertical="center"/>
    </xf>
    <xf numFmtId="39" fontId="12" fillId="0" borderId="20" xfId="3" applyFont="1" applyBorder="1"/>
    <xf numFmtId="39" fontId="12" fillId="0" borderId="44" xfId="3" applyFont="1" applyBorder="1"/>
    <xf numFmtId="0" fontId="12" fillId="0" borderId="26" xfId="0" applyFont="1" applyBorder="1" applyAlignment="1">
      <alignment horizontal="center" vertical="center"/>
    </xf>
    <xf numFmtId="0" fontId="12" fillId="0" borderId="51" xfId="0" applyFont="1" applyBorder="1" applyAlignment="1">
      <alignment horizontal="center" vertical="center"/>
    </xf>
    <xf numFmtId="4" fontId="12" fillId="0" borderId="42" xfId="0" applyNumberFormat="1" applyFont="1" applyBorder="1" applyAlignment="1">
      <alignment horizontal="center" vertical="center"/>
    </xf>
    <xf numFmtId="4" fontId="12" fillId="0" borderId="43" xfId="0" applyNumberFormat="1" applyFont="1" applyBorder="1" applyAlignment="1">
      <alignment horizontal="center" vertical="center"/>
    </xf>
    <xf numFmtId="39" fontId="12" fillId="0" borderId="28" xfId="3" applyFont="1" applyBorder="1" applyAlignment="1">
      <alignment horizontal="left" indent="5"/>
    </xf>
    <xf numFmtId="0" fontId="3" fillId="0" borderId="0" xfId="0" applyFont="1" applyAlignment="1">
      <alignment horizontal="left" vertical="top"/>
    </xf>
    <xf numFmtId="39" fontId="12" fillId="0" borderId="30" xfId="3" applyFont="1" applyBorder="1" applyAlignment="1">
      <alignment horizontal="left" indent="5"/>
    </xf>
    <xf numFmtId="39" fontId="12" fillId="0" borderId="32" xfId="3" applyFont="1" applyBorder="1" applyAlignment="1">
      <alignment horizontal="left" indent="5"/>
    </xf>
    <xf numFmtId="0" fontId="10" fillId="0" borderId="34" xfId="0" applyFont="1" applyBorder="1" applyAlignment="1">
      <alignment horizontal="left" vertical="top"/>
    </xf>
    <xf numFmtId="173" fontId="14" fillId="0" borderId="0" xfId="0" applyNumberFormat="1" applyFont="1"/>
    <xf numFmtId="39" fontId="12" fillId="0" borderId="0" xfId="3" applyFont="1" applyAlignment="1">
      <alignment horizontal="left" indent="5"/>
    </xf>
    <xf numFmtId="168" fontId="14" fillId="0" borderId="0" xfId="0" applyNumberFormat="1" applyFont="1" applyAlignment="1">
      <alignment horizontal="right"/>
    </xf>
    <xf numFmtId="39" fontId="12" fillId="0" borderId="34" xfId="3" applyFont="1" applyBorder="1" applyAlignment="1">
      <alignment horizontal="left" wrapText="1"/>
    </xf>
    <xf numFmtId="0" fontId="12" fillId="0" borderId="23" xfId="0" applyFont="1" applyBorder="1" applyAlignment="1">
      <alignment vertical="center" wrapText="1"/>
    </xf>
    <xf numFmtId="0" fontId="12" fillId="0" borderId="0" xfId="0" applyFont="1" applyAlignment="1">
      <alignment vertical="center" wrapText="1"/>
    </xf>
    <xf numFmtId="0" fontId="5" fillId="3" borderId="1" xfId="0" applyFont="1" applyFill="1" applyBorder="1" applyAlignment="1">
      <alignment horizontal="left" vertical="top" wrapText="1"/>
    </xf>
    <xf numFmtId="0" fontId="1" fillId="0" borderId="0" xfId="7" applyAlignment="1">
      <alignment vertical="top" wrapText="1"/>
    </xf>
    <xf numFmtId="0" fontId="1" fillId="0" borderId="0" xfId="8"/>
    <xf numFmtId="0" fontId="19" fillId="0" borderId="0" xfId="8" applyFont="1" applyAlignment="1">
      <alignment vertical="top"/>
    </xf>
    <xf numFmtId="0" fontId="1" fillId="0" borderId="0" xfId="9" applyAlignment="1">
      <alignment wrapText="1"/>
    </xf>
    <xf numFmtId="0" fontId="1" fillId="0" borderId="0" xfId="10"/>
    <xf numFmtId="0" fontId="19" fillId="0" borderId="0" xfId="10" applyFont="1" applyAlignment="1">
      <alignment vertical="top"/>
    </xf>
    <xf numFmtId="0" fontId="1" fillId="0" borderId="0" xfId="11" applyAlignment="1">
      <alignment wrapText="1"/>
    </xf>
    <xf numFmtId="0" fontId="1" fillId="0" borderId="0" xfId="12"/>
    <xf numFmtId="0" fontId="19" fillId="0" borderId="0" xfId="12" applyFont="1" applyAlignment="1">
      <alignment vertical="top"/>
    </xf>
    <xf numFmtId="0" fontId="1" fillId="0" borderId="0" xfId="13" applyAlignment="1">
      <alignment wrapText="1"/>
    </xf>
    <xf numFmtId="0" fontId="1" fillId="0" borderId="0" xfId="14"/>
    <xf numFmtId="0" fontId="19" fillId="0" borderId="0" xfId="14" applyFont="1" applyAlignment="1">
      <alignment vertical="top"/>
    </xf>
    <xf numFmtId="0" fontId="0" fillId="0" borderId="0" xfId="0" applyAlignment="1">
      <alignment vertical="top" wrapText="1"/>
    </xf>
    <xf numFmtId="0" fontId="1" fillId="0" borderId="0" xfId="15"/>
    <xf numFmtId="0" fontId="19" fillId="0" borderId="0" xfId="15" applyFont="1" applyAlignment="1">
      <alignment vertical="top"/>
    </xf>
    <xf numFmtId="0" fontId="1" fillId="0" borderId="0" xfId="16"/>
    <xf numFmtId="0" fontId="0" fillId="0" borderId="0" xfId="0" applyAlignment="1">
      <alignment wrapText="1"/>
    </xf>
    <xf numFmtId="0" fontId="1" fillId="0" borderId="0" xfId="17"/>
    <xf numFmtId="0" fontId="19" fillId="0" borderId="0" xfId="17" applyFont="1" applyAlignment="1">
      <alignment vertical="top"/>
    </xf>
    <xf numFmtId="0" fontId="1" fillId="0" borderId="0" xfId="18"/>
    <xf numFmtId="0" fontId="1" fillId="0" borderId="0" xfId="19" applyAlignment="1">
      <alignment vertical="top" wrapText="1"/>
    </xf>
    <xf numFmtId="0" fontId="1" fillId="0" borderId="0" xfId="20"/>
    <xf numFmtId="0" fontId="19" fillId="0" borderId="0" xfId="20" applyFont="1" applyAlignment="1">
      <alignment vertical="top"/>
    </xf>
    <xf numFmtId="0" fontId="1" fillId="0" borderId="0" xfId="21" applyAlignment="1">
      <alignment vertical="top" wrapText="1"/>
    </xf>
    <xf numFmtId="0" fontId="1" fillId="0" borderId="0" xfId="22" applyAlignment="1">
      <alignment vertical="top" wrapText="1"/>
    </xf>
    <xf numFmtId="0" fontId="1" fillId="0" borderId="0" xfId="23"/>
    <xf numFmtId="0" fontId="1" fillId="0" borderId="0" xfId="24"/>
    <xf numFmtId="0" fontId="0" fillId="0" borderId="0" xfId="0" applyAlignment="1">
      <alignment horizontal="left" vertical="top" wrapText="1"/>
    </xf>
    <xf numFmtId="0" fontId="1" fillId="0" borderId="0" xfId="25" applyAlignment="1">
      <alignment vertical="top" wrapText="1"/>
    </xf>
    <xf numFmtId="0" fontId="1" fillId="0" borderId="0" xfId="26"/>
    <xf numFmtId="0" fontId="19" fillId="0" borderId="0" xfId="26" applyFont="1" applyAlignment="1">
      <alignment vertical="top"/>
    </xf>
    <xf numFmtId="0" fontId="1" fillId="0" borderId="0" xfId="27" applyAlignment="1">
      <alignment vertical="top" wrapText="1"/>
    </xf>
    <xf numFmtId="0" fontId="1" fillId="0" borderId="0" xfId="28"/>
    <xf numFmtId="0" fontId="19" fillId="0" borderId="0" xfId="28" applyFont="1" applyAlignment="1">
      <alignment vertical="top"/>
    </xf>
    <xf numFmtId="0" fontId="1" fillId="0" borderId="0" xfId="29" applyAlignment="1">
      <alignment vertical="top" wrapText="1"/>
    </xf>
    <xf numFmtId="0" fontId="1" fillId="0" borderId="0" xfId="30"/>
    <xf numFmtId="0" fontId="19" fillId="0" borderId="0" xfId="30" applyFont="1" applyAlignment="1">
      <alignment vertical="top"/>
    </xf>
    <xf numFmtId="0" fontId="1" fillId="0" borderId="0" xfId="31"/>
    <xf numFmtId="0" fontId="18" fillId="0" borderId="0" xfId="31" applyFont="1" applyAlignment="1">
      <alignment vertical="top"/>
    </xf>
    <xf numFmtId="0" fontId="1" fillId="0" borderId="0" xfId="32"/>
    <xf numFmtId="0" fontId="1" fillId="0" borderId="0" xfId="33"/>
    <xf numFmtId="0" fontId="1" fillId="0" borderId="0" xfId="34" applyAlignment="1">
      <alignment vertical="top" wrapText="1"/>
    </xf>
    <xf numFmtId="0" fontId="1" fillId="0" borderId="0" xfId="35"/>
    <xf numFmtId="0" fontId="19" fillId="0" borderId="0" xfId="35" applyFont="1" applyAlignment="1">
      <alignment vertical="top"/>
    </xf>
    <xf numFmtId="0" fontId="1" fillId="0" borderId="0" xfId="36" applyAlignment="1">
      <alignment vertical="top" wrapText="1"/>
    </xf>
    <xf numFmtId="0" fontId="1" fillId="0" borderId="0" xfId="37"/>
    <xf numFmtId="0" fontId="19" fillId="0" borderId="0" xfId="37" applyFont="1" applyAlignment="1">
      <alignment vertical="top"/>
    </xf>
    <xf numFmtId="0" fontId="1" fillId="0" borderId="0" xfId="38"/>
    <xf numFmtId="0" fontId="18" fillId="0" borderId="0" xfId="38" applyFont="1" applyAlignment="1">
      <alignment vertical="top"/>
    </xf>
    <xf numFmtId="0" fontId="1" fillId="0" borderId="0" xfId="39"/>
    <xf numFmtId="0" fontId="1" fillId="0" borderId="0" xfId="40"/>
    <xf numFmtId="0" fontId="20" fillId="0" borderId="1" xfId="41" applyBorder="1" applyAlignment="1">
      <alignment horizontal="left" vertical="top" wrapText="1"/>
    </xf>
    <xf numFmtId="164" fontId="12" fillId="0" borderId="0" xfId="2" applyFont="1" applyFill="1" applyBorder="1" applyAlignment="1">
      <alignment horizontal="right" vertical="center"/>
    </xf>
    <xf numFmtId="165" fontId="5" fillId="0" borderId="0" xfId="0" applyNumberFormat="1" applyFont="1" applyAlignment="1">
      <alignment horizontal="right" vertical="top" wrapText="1"/>
    </xf>
    <xf numFmtId="167" fontId="5" fillId="0" borderId="0" xfId="0" applyNumberFormat="1" applyFont="1" applyAlignment="1">
      <alignment horizontal="right" vertical="top" wrapText="1"/>
    </xf>
    <xf numFmtId="0" fontId="5" fillId="0" borderId="0" xfId="0" applyFont="1" applyAlignment="1">
      <alignment horizontal="right" vertical="top" wrapText="1"/>
    </xf>
    <xf numFmtId="0" fontId="12" fillId="0" borderId="23" xfId="0" applyFont="1" applyBorder="1" applyAlignment="1">
      <alignment vertical="center"/>
    </xf>
    <xf numFmtId="0" fontId="3" fillId="0" borderId="0" xfId="0" applyFont="1" applyAlignment="1">
      <alignment horizontal="right" vertical="top" wrapText="1"/>
    </xf>
    <xf numFmtId="166" fontId="3" fillId="0" borderId="0" xfId="0" applyNumberFormat="1" applyFont="1" applyAlignment="1">
      <alignment horizontal="right" vertical="top" wrapText="1"/>
    </xf>
    <xf numFmtId="0" fontId="13" fillId="0" borderId="25" xfId="0" applyFont="1" applyBorder="1" applyAlignment="1">
      <alignment vertical="center"/>
    </xf>
    <xf numFmtId="0" fontId="13" fillId="0" borderId="26" xfId="0" applyFont="1" applyBorder="1" applyAlignment="1">
      <alignment vertical="center"/>
    </xf>
    <xf numFmtId="0" fontId="8"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12" fillId="0" borderId="23" xfId="0" applyFont="1" applyBorder="1" applyAlignment="1">
      <alignment horizontal="left" vertical="center" wrapText="1"/>
    </xf>
    <xf numFmtId="0" fontId="12" fillId="0" borderId="0" xfId="0" applyFont="1" applyAlignment="1">
      <alignment horizontal="left" vertical="center" wrapText="1"/>
    </xf>
    <xf numFmtId="164" fontId="12" fillId="0" borderId="0" xfId="2" applyFont="1" applyFill="1" applyBorder="1" applyAlignment="1">
      <alignment horizontal="right" vertical="center"/>
    </xf>
    <xf numFmtId="0" fontId="5" fillId="0" borderId="1" xfId="0" applyFont="1" applyBorder="1" applyAlignment="1">
      <alignment horizontal="left" vertical="top" wrapText="1"/>
    </xf>
    <xf numFmtId="167" fontId="5" fillId="0" borderId="1" xfId="0" applyNumberFormat="1" applyFont="1" applyBorder="1" applyAlignment="1">
      <alignment horizontal="right" vertical="top" wrapText="1"/>
    </xf>
    <xf numFmtId="0" fontId="12" fillId="0" borderId="23" xfId="6" applyFont="1" applyBorder="1" applyAlignment="1">
      <alignment horizontal="left" vertical="top" wrapText="1"/>
    </xf>
    <xf numFmtId="0" fontId="12" fillId="0" borderId="0" xfId="6" applyFont="1" applyAlignment="1">
      <alignment horizontal="left" vertical="top" wrapText="1"/>
    </xf>
    <xf numFmtId="0" fontId="14" fillId="0" borderId="0" xfId="0" applyFont="1" applyAlignment="1">
      <alignment wrapText="1"/>
    </xf>
    <xf numFmtId="0" fontId="21" fillId="4" borderId="66" xfId="42" applyFont="1" applyFill="1" applyBorder="1" applyAlignment="1">
      <alignment horizontal="center" vertical="center"/>
    </xf>
    <xf numFmtId="0" fontId="21" fillId="4" borderId="67" xfId="42" applyFont="1" applyFill="1" applyBorder="1" applyAlignment="1">
      <alignment horizontal="center" vertical="center"/>
    </xf>
    <xf numFmtId="0" fontId="21" fillId="4" borderId="60" xfId="42" applyFont="1" applyFill="1" applyBorder="1" applyAlignment="1">
      <alignment horizontal="center" vertical="center"/>
    </xf>
    <xf numFmtId="0" fontId="11" fillId="0" borderId="0" xfId="42"/>
    <xf numFmtId="175" fontId="11" fillId="0" borderId="0" xfId="42" applyNumberFormat="1"/>
    <xf numFmtId="175" fontId="22" fillId="0" borderId="35" xfId="42" applyNumberFormat="1" applyFont="1" applyBorder="1" applyAlignment="1">
      <alignment horizontal="center" wrapText="1"/>
    </xf>
    <xf numFmtId="175" fontId="23" fillId="0" borderId="35" xfId="42" applyNumberFormat="1" applyFont="1" applyBorder="1" applyAlignment="1">
      <alignment horizontal="center" vertical="center" wrapText="1"/>
    </xf>
    <xf numFmtId="175" fontId="23" fillId="0" borderId="68" xfId="42" applyNumberFormat="1" applyFont="1" applyBorder="1" applyAlignment="1">
      <alignment horizontal="center" vertical="center" wrapText="1"/>
    </xf>
    <xf numFmtId="175" fontId="24" fillId="0" borderId="40" xfId="42" applyNumberFormat="1" applyFont="1" applyBorder="1" applyAlignment="1">
      <alignment horizontal="center" vertical="center" wrapText="1"/>
    </xf>
    <xf numFmtId="175" fontId="23" fillId="5" borderId="66" xfId="43" applyNumberFormat="1" applyFont="1" applyFill="1" applyBorder="1" applyAlignment="1">
      <alignment vertical="center" wrapText="1"/>
    </xf>
    <xf numFmtId="175" fontId="23" fillId="5" borderId="67" xfId="43" applyNumberFormat="1" applyFont="1" applyFill="1" applyBorder="1" applyAlignment="1">
      <alignment vertical="center" wrapText="1"/>
    </xf>
    <xf numFmtId="175" fontId="23" fillId="5" borderId="60" xfId="43" applyNumberFormat="1" applyFont="1" applyFill="1" applyBorder="1" applyAlignment="1">
      <alignment vertical="center" wrapText="1"/>
    </xf>
    <xf numFmtId="175" fontId="24" fillId="6" borderId="35" xfId="43" applyNumberFormat="1" applyFont="1" applyFill="1" applyBorder="1" applyAlignment="1">
      <alignment vertical="center" wrapText="1"/>
    </xf>
    <xf numFmtId="10" fontId="24" fillId="6" borderId="35" xfId="43" applyNumberFormat="1" applyFont="1" applyFill="1" applyBorder="1" applyAlignment="1">
      <alignment vertical="center" wrapText="1"/>
    </xf>
    <xf numFmtId="3" fontId="24" fillId="6" borderId="35" xfId="43" applyNumberFormat="1" applyFont="1" applyFill="1" applyBorder="1" applyAlignment="1">
      <alignment vertical="center" wrapText="1"/>
    </xf>
    <xf numFmtId="175" fontId="24" fillId="6" borderId="35" xfId="43" applyNumberFormat="1" applyFont="1" applyFill="1" applyBorder="1" applyAlignment="1">
      <alignment horizontal="left" vertical="center"/>
    </xf>
    <xf numFmtId="0" fontId="12" fillId="0" borderId="66" xfId="44" applyFont="1" applyBorder="1" applyAlignment="1">
      <alignment vertical="center" wrapText="1"/>
    </xf>
    <xf numFmtId="0" fontId="12" fillId="0" borderId="67" xfId="44" applyFont="1" applyBorder="1" applyAlignment="1">
      <alignment vertical="center" wrapText="1"/>
    </xf>
    <xf numFmtId="0" fontId="12" fillId="0" borderId="60" xfId="44" applyFont="1" applyBorder="1" applyAlignment="1">
      <alignment vertical="center" wrapText="1"/>
    </xf>
    <xf numFmtId="0" fontId="25" fillId="0" borderId="0" xfId="44" applyFont="1" applyAlignment="1">
      <alignment vertical="top" wrapText="1"/>
    </xf>
    <xf numFmtId="0" fontId="26" fillId="0" borderId="0" xfId="44" applyFont="1" applyAlignment="1">
      <alignment vertical="center" wrapText="1"/>
    </xf>
    <xf numFmtId="0" fontId="27" fillId="7" borderId="35" xfId="9" applyFont="1" applyFill="1" applyBorder="1" applyAlignment="1">
      <alignment vertical="center" wrapText="1"/>
    </xf>
    <xf numFmtId="0" fontId="27" fillId="7" borderId="35" xfId="9" applyFont="1" applyFill="1" applyBorder="1" applyAlignment="1">
      <alignment horizontal="center" vertical="center"/>
    </xf>
    <xf numFmtId="0" fontId="11" fillId="0" borderId="0" xfId="42" applyAlignment="1">
      <alignment vertical="center"/>
    </xf>
    <xf numFmtId="0" fontId="0" fillId="0" borderId="68" xfId="0" applyBorder="1" applyAlignment="1">
      <alignment vertical="center" wrapText="1"/>
    </xf>
    <xf numFmtId="0" fontId="0" fillId="0" borderId="68" xfId="0" applyBorder="1" applyAlignment="1">
      <alignment horizontal="center" vertical="center" wrapText="1"/>
    </xf>
    <xf numFmtId="0" fontId="11" fillId="0" borderId="68" xfId="42" applyBorder="1" applyAlignment="1">
      <alignment horizontal="center" vertical="center"/>
    </xf>
    <xf numFmtId="0" fontId="11" fillId="0" borderId="35" xfId="42" applyBorder="1" applyAlignment="1">
      <alignment horizontal="center" vertical="center"/>
    </xf>
    <xf numFmtId="0" fontId="11" fillId="0" borderId="0" xfId="42" applyAlignment="1">
      <alignment horizontal="center" vertical="center"/>
    </xf>
    <xf numFmtId="0" fontId="0" fillId="0" borderId="35" xfId="0" applyBorder="1" applyAlignment="1">
      <alignment vertical="center" wrapText="1"/>
    </xf>
    <xf numFmtId="0" fontId="0" fillId="0" borderId="35" xfId="0" applyBorder="1" applyAlignment="1">
      <alignment horizontal="center" vertical="center"/>
    </xf>
    <xf numFmtId="0" fontId="11" fillId="0" borderId="35" xfId="42" applyBorder="1" applyAlignment="1">
      <alignment horizontal="center"/>
    </xf>
    <xf numFmtId="0" fontId="11" fillId="0" borderId="69" xfId="42" applyBorder="1" applyAlignment="1">
      <alignment horizontal="center" vertical="center"/>
    </xf>
    <xf numFmtId="0" fontId="5" fillId="0" borderId="35" xfId="0" applyFont="1" applyBorder="1" applyAlignment="1">
      <alignment horizontal="center" vertical="center" wrapText="1"/>
    </xf>
    <xf numFmtId="0" fontId="11" fillId="0" borderId="66" xfId="42" applyBorder="1" applyAlignment="1">
      <alignment horizontal="center"/>
    </xf>
    <xf numFmtId="0" fontId="11" fillId="0" borderId="60" xfId="42" applyBorder="1" applyAlignment="1">
      <alignment horizontal="center"/>
    </xf>
    <xf numFmtId="0" fontId="11" fillId="0" borderId="67" xfId="42" applyBorder="1" applyAlignment="1">
      <alignment horizontal="center" vertical="center"/>
    </xf>
    <xf numFmtId="0" fontId="0" fillId="0" borderId="66" xfId="0" applyBorder="1" applyAlignment="1">
      <alignment horizontal="center" vertical="center" wrapText="1"/>
    </xf>
    <xf numFmtId="0" fontId="0" fillId="0" borderId="60" xfId="0" applyBorder="1" applyAlignment="1">
      <alignment horizontal="center" vertical="center" wrapText="1"/>
    </xf>
    <xf numFmtId="0" fontId="11" fillId="0" borderId="66" xfId="42" applyBorder="1" applyAlignment="1">
      <alignment horizontal="center" vertical="center"/>
    </xf>
    <xf numFmtId="0" fontId="11" fillId="0" borderId="60" xfId="42" applyBorder="1" applyAlignment="1">
      <alignment horizontal="center" vertical="center"/>
    </xf>
    <xf numFmtId="0" fontId="0" fillId="0" borderId="35" xfId="0" applyBorder="1" applyAlignment="1">
      <alignment horizontal="center" vertical="center" wrapText="1"/>
    </xf>
    <xf numFmtId="0" fontId="26" fillId="0" borderId="66" xfId="44" applyFont="1" applyBorder="1" applyAlignment="1">
      <alignment vertical="center" wrapText="1"/>
    </xf>
    <xf numFmtId="0" fontId="12" fillId="0" borderId="66" xfId="44" applyFont="1" applyBorder="1" applyAlignment="1">
      <alignment horizontal="left" vertical="top" wrapText="1"/>
    </xf>
    <xf numFmtId="0" fontId="12" fillId="0" borderId="67" xfId="44" applyFont="1" applyBorder="1" applyAlignment="1">
      <alignment horizontal="left" vertical="top" wrapText="1"/>
    </xf>
    <xf numFmtId="0" fontId="12" fillId="0" borderId="60" xfId="44" applyFont="1" applyBorder="1" applyAlignment="1">
      <alignment horizontal="left" vertical="top" wrapText="1"/>
    </xf>
    <xf numFmtId="0" fontId="26" fillId="0" borderId="0" xfId="44" applyFont="1" applyAlignment="1">
      <alignment wrapText="1"/>
    </xf>
    <xf numFmtId="0" fontId="12" fillId="0" borderId="66" xfId="44" applyFont="1" applyBorder="1" applyAlignment="1">
      <alignment vertical="top" wrapText="1"/>
    </xf>
    <xf numFmtId="0" fontId="12" fillId="0" borderId="67" xfId="44" applyFont="1" applyBorder="1" applyAlignment="1">
      <alignment vertical="top" wrapText="1"/>
    </xf>
    <xf numFmtId="0" fontId="12" fillId="0" borderId="60" xfId="44" applyFont="1" applyBorder="1" applyAlignment="1">
      <alignment vertical="top" wrapText="1"/>
    </xf>
    <xf numFmtId="0" fontId="14" fillId="0" borderId="66" xfId="44" applyFont="1" applyBorder="1" applyAlignment="1">
      <alignment horizontal="left" vertical="top" wrapText="1"/>
    </xf>
    <xf numFmtId="0" fontId="14" fillId="0" borderId="67" xfId="44" applyFont="1" applyBorder="1" applyAlignment="1">
      <alignment horizontal="left" vertical="top" wrapText="1"/>
    </xf>
    <xf numFmtId="0" fontId="14" fillId="0" borderId="60" xfId="44" applyFont="1" applyBorder="1" applyAlignment="1">
      <alignment horizontal="left" vertical="top" wrapText="1"/>
    </xf>
    <xf numFmtId="0" fontId="29" fillId="0" borderId="35" xfId="0" applyFont="1" applyBorder="1" applyAlignment="1">
      <alignment horizontal="center" vertical="center" wrapText="1"/>
    </xf>
    <xf numFmtId="0" fontId="29" fillId="0" borderId="35" xfId="0" applyFont="1" applyBorder="1" applyAlignment="1">
      <alignment vertical="center" wrapText="1"/>
    </xf>
    <xf numFmtId="175" fontId="22" fillId="0" borderId="66" xfId="42" applyNumberFormat="1" applyFont="1" applyBorder="1" applyAlignment="1">
      <alignment horizontal="center" vertical="center" wrapText="1"/>
    </xf>
    <xf numFmtId="175" fontId="22" fillId="0" borderId="67" xfId="42" applyNumberFormat="1" applyFont="1" applyBorder="1" applyAlignment="1">
      <alignment horizontal="center" vertical="center" wrapText="1"/>
    </xf>
    <xf numFmtId="175" fontId="22" fillId="0" borderId="60" xfId="42" applyNumberFormat="1" applyFont="1" applyBorder="1" applyAlignment="1">
      <alignment horizontal="center" vertical="center" wrapText="1"/>
    </xf>
    <xf numFmtId="0" fontId="14" fillId="0" borderId="66" xfId="44" applyFont="1" applyBorder="1" applyAlignment="1">
      <alignment vertical="center" wrapText="1"/>
    </xf>
    <xf numFmtId="0" fontId="14" fillId="0" borderId="67" xfId="44" applyFont="1" applyBorder="1" applyAlignment="1">
      <alignment vertical="center" wrapText="1"/>
    </xf>
    <xf numFmtId="0" fontId="14" fillId="0" borderId="60" xfId="44" applyFont="1" applyBorder="1" applyAlignment="1">
      <alignment vertical="center" wrapText="1"/>
    </xf>
    <xf numFmtId="0" fontId="14" fillId="0" borderId="0" xfId="44" applyFont="1" applyAlignment="1">
      <alignment vertical="center" wrapText="1"/>
    </xf>
    <xf numFmtId="0" fontId="0" fillId="0" borderId="35" xfId="0" applyBorder="1" applyAlignment="1">
      <alignment wrapText="1"/>
    </xf>
    <xf numFmtId="0" fontId="0" fillId="0" borderId="35" xfId="0" applyBorder="1" applyAlignment="1">
      <alignment horizontal="center"/>
    </xf>
    <xf numFmtId="0" fontId="14" fillId="0" borderId="66" xfId="44" applyFont="1" applyBorder="1" applyAlignment="1">
      <alignment vertical="top" wrapText="1"/>
    </xf>
    <xf numFmtId="0" fontId="14" fillId="0" borderId="67" xfId="44" applyFont="1" applyBorder="1" applyAlignment="1">
      <alignment vertical="top" wrapText="1"/>
    </xf>
    <xf numFmtId="0" fontId="14" fillId="0" borderId="60" xfId="44" applyFont="1" applyBorder="1" applyAlignment="1">
      <alignment vertical="top" wrapText="1"/>
    </xf>
    <xf numFmtId="0" fontId="21" fillId="4" borderId="66" xfId="0" applyFont="1" applyFill="1" applyBorder="1" applyAlignment="1">
      <alignment horizontal="center" vertical="center"/>
    </xf>
    <xf numFmtId="0" fontId="21" fillId="4" borderId="67" xfId="0" applyFont="1" applyFill="1" applyBorder="1" applyAlignment="1">
      <alignment horizontal="center" vertical="center"/>
    </xf>
    <xf numFmtId="0" fontId="21" fillId="4" borderId="60" xfId="0" applyFont="1" applyFill="1" applyBorder="1" applyAlignment="1">
      <alignment horizontal="center" vertical="center"/>
    </xf>
    <xf numFmtId="0" fontId="21" fillId="4" borderId="66" xfId="43" applyFont="1" applyFill="1" applyBorder="1" applyAlignment="1">
      <alignment horizontal="center" vertical="center"/>
    </xf>
    <xf numFmtId="0" fontId="21" fillId="4" borderId="67" xfId="43" applyFont="1" applyFill="1" applyBorder="1" applyAlignment="1">
      <alignment horizontal="center" vertical="center"/>
    </xf>
    <xf numFmtId="0" fontId="21" fillId="4" borderId="60" xfId="43" applyFont="1" applyFill="1" applyBorder="1" applyAlignment="1">
      <alignment horizontal="center" vertical="center"/>
    </xf>
    <xf numFmtId="175" fontId="11" fillId="0" borderId="0" xfId="43" applyNumberFormat="1"/>
    <xf numFmtId="175" fontId="22" fillId="0" borderId="66" xfId="43" applyNumberFormat="1" applyFont="1" applyBorder="1" applyAlignment="1">
      <alignment horizontal="center" vertical="center" wrapText="1"/>
    </xf>
    <xf numFmtId="175" fontId="22" fillId="0" borderId="67" xfId="43" applyNumberFormat="1" applyFont="1" applyBorder="1" applyAlignment="1">
      <alignment horizontal="center" vertical="center" wrapText="1"/>
    </xf>
    <xf numFmtId="175" fontId="22" fillId="0" borderId="60" xfId="43" applyNumberFormat="1" applyFont="1" applyBorder="1" applyAlignment="1">
      <alignment horizontal="center" vertical="center" wrapText="1"/>
    </xf>
    <xf numFmtId="175" fontId="23" fillId="0" borderId="35" xfId="43" applyNumberFormat="1" applyFont="1" applyBorder="1" applyAlignment="1">
      <alignment horizontal="center" vertical="center" wrapText="1"/>
    </xf>
    <xf numFmtId="175" fontId="23" fillId="0" borderId="68" xfId="43" applyNumberFormat="1" applyFont="1" applyBorder="1" applyAlignment="1">
      <alignment horizontal="center" vertical="center" wrapText="1"/>
    </xf>
    <xf numFmtId="175" fontId="24" fillId="0" borderId="40" xfId="43" applyNumberFormat="1" applyFont="1" applyBorder="1" applyAlignment="1">
      <alignment horizontal="center" vertical="center" wrapText="1"/>
    </xf>
    <xf numFmtId="0" fontId="11" fillId="0" borderId="66" xfId="42" applyBorder="1" applyAlignment="1">
      <alignment horizontal="center" vertical="center"/>
    </xf>
  </cellXfs>
  <cellStyles count="45">
    <cellStyle name="Comma" xfId="1" builtinId="3"/>
    <cellStyle name="Comma 2" xfId="2" xr:uid="{6090B0EE-9BF9-4258-B0F7-FB1C26659C35}"/>
    <cellStyle name="Comma 2 2" xfId="4" xr:uid="{B662AEE4-046E-4E13-9283-6E6A0B8178B1}"/>
    <cellStyle name="Hyperlink" xfId="41" builtinId="8"/>
    <cellStyle name="Normal" xfId="0" builtinId="0"/>
    <cellStyle name="Normal 10" xfId="42" xr:uid="{63F22587-EF13-4DDF-BCBF-6392E35A4D22}"/>
    <cellStyle name="Normal 11" xfId="31" xr:uid="{7F632D91-590A-42C6-B62A-9EDD0D703040}"/>
    <cellStyle name="Normal 12" xfId="19" xr:uid="{E0863FCC-2582-4C07-B76E-D7A771D7AB0B}"/>
    <cellStyle name="Normal 13" xfId="38" xr:uid="{6E4F96F8-464E-4B1E-8366-E9C2705DD4D3}"/>
    <cellStyle name="Normal 14" xfId="15" xr:uid="{6BCE9563-901B-406B-8CED-FB80290BB7DC}"/>
    <cellStyle name="Normal 15" xfId="21" xr:uid="{0C888AFD-DB98-41E6-8170-D34F19B92B69}"/>
    <cellStyle name="Normal 16" xfId="10" xr:uid="{668F7081-1812-4540-B0E4-97C89EEE4FBC}"/>
    <cellStyle name="Normal 17" xfId="14" xr:uid="{925FFD81-B845-40DA-9E2B-F292887F762F}"/>
    <cellStyle name="Normal 18" xfId="22" xr:uid="{F5426367-4593-4C1A-8262-39077E0876C7}"/>
    <cellStyle name="Normal 19" xfId="17" xr:uid="{D82C4AB4-A90D-4A5B-AE69-48D244A0B5B2}"/>
    <cellStyle name="Normal 2" xfId="6" xr:uid="{E4EDE2BE-65D8-42EF-86E4-4B069A57962B}"/>
    <cellStyle name="Normal 20" xfId="18" xr:uid="{33F9E70E-DD23-416B-B1A7-7FB27560A677}"/>
    <cellStyle name="Normal 21" xfId="20" xr:uid="{DD0F1795-0349-4612-9987-DC2C6F38F42C}"/>
    <cellStyle name="Normal 22" xfId="23" xr:uid="{D6753808-00D5-4FA2-9AC8-FE03F833E8A2}"/>
    <cellStyle name="Normal 23" xfId="26" xr:uid="{4FCA9504-7ABA-4A94-A8A7-98526AA00CB1}"/>
    <cellStyle name="Normal 24" xfId="28" xr:uid="{4107D473-92CE-47ED-A13D-EA21B5E06AD3}"/>
    <cellStyle name="Normal 25" xfId="30" xr:uid="{F27F75FD-EE81-4E74-AC2B-F0676912AE93}"/>
    <cellStyle name="Normal 26" xfId="32" xr:uid="{72826470-52C7-40B4-9BDC-2CA9946EB212}"/>
    <cellStyle name="Normal 26 2" xfId="44" xr:uid="{E1536630-ED9A-4C42-A18B-E9902C1B3E2E}"/>
    <cellStyle name="Normal 27" xfId="35" xr:uid="{29D19D59-CF21-4395-B378-B94F129F470C}"/>
    <cellStyle name="Normal 28" xfId="37" xr:uid="{37D91245-F84E-496C-B7C5-1F383FC86293}"/>
    <cellStyle name="Normal 29" xfId="39" xr:uid="{BD06E6ED-5BDB-4614-9514-B5A8A393EBF9}"/>
    <cellStyle name="Normal 3" xfId="8" xr:uid="{A267B9CA-8819-4CB1-8B0A-6EC4CCC51E20}"/>
    <cellStyle name="Normal 30" xfId="12" xr:uid="{493AED47-3BC4-4363-B7BA-C02E6E4016DB}"/>
    <cellStyle name="Normal 30 2" xfId="43" xr:uid="{CD612CA9-5BF8-4EAE-B34D-9C35E9F88438}"/>
    <cellStyle name="Normal 34" xfId="25" xr:uid="{416E5F75-55C2-483C-B361-3C208E98E3E2}"/>
    <cellStyle name="Normal 35" xfId="27" xr:uid="{8A09CCAE-F63D-41D7-92D5-029D8D66737A}"/>
    <cellStyle name="Normal 36" xfId="29" xr:uid="{771E9534-F6A5-4374-A502-08B8D3A5E7E5}"/>
    <cellStyle name="Normal 38" xfId="34" xr:uid="{3F821C1E-B38F-4B82-8535-D0C90A7E87CD}"/>
    <cellStyle name="Normal 39" xfId="36" xr:uid="{79A4E816-E4B9-4C98-BEAA-8D0D179EE97A}"/>
    <cellStyle name="Normal 42" xfId="11" xr:uid="{76A54600-76EF-4D67-9ED6-AC191689EF1C}"/>
    <cellStyle name="Normal 5" xfId="7" xr:uid="{09DEA138-D8C8-453B-B832-1F7F972ECE3F}"/>
    <cellStyle name="Normal 6" xfId="9" xr:uid="{5A10E6E5-2CAB-4727-8CB7-17FB5D06BE3C}"/>
    <cellStyle name="Normal 7" xfId="16" xr:uid="{873ADA08-A8C7-4CB8-8E7A-D4F36161F07A}"/>
    <cellStyle name="Normal 75" xfId="24" xr:uid="{32E19FC6-FF38-45D5-921F-6438130284D9}"/>
    <cellStyle name="Normal 8" xfId="13" xr:uid="{AAFB3D0E-609F-4110-9E80-BB682BB517D7}"/>
    <cellStyle name="Normal 80" xfId="33" xr:uid="{F2F9AD81-D2AB-48E6-A2A0-B50207FA08C3}"/>
    <cellStyle name="Normal 83" xfId="40" xr:uid="{DC53CEBF-8B2A-4C91-94D9-92AB4A77F0F2}"/>
    <cellStyle name="Normal_Unaudited Half Yrly - MSIM Copy" xfId="3" xr:uid="{AE0CD366-02F1-4217-AE41-87C6B20B712F}"/>
    <cellStyle name="Percent 2" xfId="5" xr:uid="{D2B8333B-6627-45F8-AB6B-B80DB9E265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_rels/drawing2.xml.rels><?xml version="1.0" encoding="UTF-8" standalone="yes"?>
<Relationships xmlns="http://schemas.openxmlformats.org/package/2006/relationships"><Relationship Id="rId2" Type="http://schemas.openxmlformats.org/officeDocument/2006/relationships/image" Target="../media/image38.jpeg"/><Relationship Id="rId1" Type="http://schemas.openxmlformats.org/officeDocument/2006/relationships/image" Target="../media/image37.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39.png"/></Relationships>
</file>

<file path=xl/drawings/_rels/drawing4.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2.png"/><Relationship Id="rId1" Type="http://schemas.openxmlformats.org/officeDocument/2006/relationships/image" Target="../media/image33.png"/></Relationships>
</file>

<file path=xl/drawings/_rels/drawing8.xml.rels><?xml version="1.0" encoding="UTF-8" standalone="yes"?>
<Relationships xmlns="http://schemas.openxmlformats.org/package/2006/relationships"><Relationship Id="rId3" Type="http://schemas.openxmlformats.org/officeDocument/2006/relationships/image" Target="../media/image42.png"/><Relationship Id="rId2" Type="http://schemas.openxmlformats.org/officeDocument/2006/relationships/image" Target="../media/image43.jpeg"/><Relationship Id="rId1" Type="http://schemas.openxmlformats.org/officeDocument/2006/relationships/image" Target="../media/image3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eg"/><Relationship Id="rId1" Type="http://schemas.openxmlformats.org/officeDocument/2006/relationships/image" Target="../media/image3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41.jpeg"/><Relationship Id="rId1" Type="http://schemas.openxmlformats.org/officeDocument/2006/relationships/image" Target="../media/image4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8.jpeg"/><Relationship Id="rId1" Type="http://schemas.openxmlformats.org/officeDocument/2006/relationships/image" Target="../media/image3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eg"/><Relationship Id="rId1" Type="http://schemas.openxmlformats.org/officeDocument/2006/relationships/image" Target="../media/image34.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drawing1.xml><?xml version="1.0" encoding="utf-8"?>
<xdr:wsDr xmlns:xdr="http://schemas.openxmlformats.org/drawingml/2006/spreadsheetDrawing" xmlns:a="http://schemas.openxmlformats.org/drawingml/2006/main">
  <xdr:twoCellAnchor editAs="oneCell">
    <xdr:from>
      <xdr:col>4</xdr:col>
      <xdr:colOff>89536</xdr:colOff>
      <xdr:row>173</xdr:row>
      <xdr:rowOff>457286</xdr:rowOff>
    </xdr:from>
    <xdr:to>
      <xdr:col>5</xdr:col>
      <xdr:colOff>1074420</xdr:colOff>
      <xdr:row>173</xdr:row>
      <xdr:rowOff>1735454</xdr:rowOff>
    </xdr:to>
    <xdr:pic>
      <xdr:nvPicPr>
        <xdr:cNvPr id="2" name="Picture 1">
          <a:extLst>
            <a:ext uri="{FF2B5EF4-FFF2-40B4-BE49-F238E27FC236}">
              <a16:creationId xmlns:a16="http://schemas.microsoft.com/office/drawing/2014/main" id="{7DC68C66-21AC-4D84-9D4E-0ADEE54795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086" y="53406761"/>
          <a:ext cx="1927859" cy="127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144708</xdr:colOff>
      <xdr:row>173</xdr:row>
      <xdr:rowOff>434340</xdr:rowOff>
    </xdr:from>
    <xdr:to>
      <xdr:col>2</xdr:col>
      <xdr:colOff>948240</xdr:colOff>
      <xdr:row>173</xdr:row>
      <xdr:rowOff>1770380</xdr:rowOff>
    </xdr:to>
    <xdr:pic>
      <xdr:nvPicPr>
        <xdr:cNvPr id="3" name="Picture 2">
          <a:extLst>
            <a:ext uri="{FF2B5EF4-FFF2-40B4-BE49-F238E27FC236}">
              <a16:creationId xmlns:a16="http://schemas.microsoft.com/office/drawing/2014/main" id="{D1341A7E-DDA1-40ED-9832-8E31DE65EE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54558" y="53383815"/>
          <a:ext cx="1975107" cy="1336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91440</xdr:colOff>
      <xdr:row>129</xdr:row>
      <xdr:rowOff>525779</xdr:rowOff>
    </xdr:from>
    <xdr:to>
      <xdr:col>5</xdr:col>
      <xdr:colOff>1059180</xdr:colOff>
      <xdr:row>129</xdr:row>
      <xdr:rowOff>1655444</xdr:rowOff>
    </xdr:to>
    <xdr:pic>
      <xdr:nvPicPr>
        <xdr:cNvPr id="4" name="Picture 3">
          <a:extLst>
            <a:ext uri="{FF2B5EF4-FFF2-40B4-BE49-F238E27FC236}">
              <a16:creationId xmlns:a16="http://schemas.microsoft.com/office/drawing/2014/main" id="{D1B8F5DD-1269-40AC-9546-B799AE402B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5990" y="38540054"/>
          <a:ext cx="1910715" cy="1129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66675</xdr:colOff>
      <xdr:row>85</xdr:row>
      <xdr:rowOff>255270</xdr:rowOff>
    </xdr:from>
    <xdr:to>
      <xdr:col>5</xdr:col>
      <xdr:colOff>1085850</xdr:colOff>
      <xdr:row>85</xdr:row>
      <xdr:rowOff>1674495</xdr:rowOff>
    </xdr:to>
    <xdr:pic>
      <xdr:nvPicPr>
        <xdr:cNvPr id="5" name="Picture 4">
          <a:extLst>
            <a:ext uri="{FF2B5EF4-FFF2-40B4-BE49-F238E27FC236}">
              <a16:creationId xmlns:a16="http://schemas.microsoft.com/office/drawing/2014/main" id="{D2429E13-BCFE-4DD1-B616-A485B12B4EF2}"/>
            </a:ext>
          </a:extLst>
        </xdr:cNvPr>
        <xdr:cNvPicPr>
          <a:picLocks noChangeAspect="1"/>
        </xdr:cNvPicPr>
      </xdr:nvPicPr>
      <xdr:blipFill>
        <a:blip xmlns:r="http://schemas.openxmlformats.org/officeDocument/2006/relationships" r:embed="rId4"/>
        <a:stretch>
          <a:fillRect/>
        </a:stretch>
      </xdr:blipFill>
      <xdr:spPr>
        <a:xfrm>
          <a:off x="5991225" y="23829645"/>
          <a:ext cx="1962150" cy="1419225"/>
        </a:xfrm>
        <a:prstGeom prst="rect">
          <a:avLst/>
        </a:prstGeom>
      </xdr:spPr>
    </xdr:pic>
    <xdr:clientData/>
  </xdr:twoCellAnchor>
  <xdr:twoCellAnchor editAs="oneCell">
    <xdr:from>
      <xdr:col>4</xdr:col>
      <xdr:colOff>109143</xdr:colOff>
      <xdr:row>314</xdr:row>
      <xdr:rowOff>295276</xdr:rowOff>
    </xdr:from>
    <xdr:to>
      <xdr:col>5</xdr:col>
      <xdr:colOff>1091033</xdr:colOff>
      <xdr:row>314</xdr:row>
      <xdr:rowOff>1653540</xdr:rowOff>
    </xdr:to>
    <xdr:pic>
      <xdr:nvPicPr>
        <xdr:cNvPr id="6" name="Picture 5">
          <a:extLst>
            <a:ext uri="{FF2B5EF4-FFF2-40B4-BE49-F238E27FC236}">
              <a16:creationId xmlns:a16="http://schemas.microsoft.com/office/drawing/2014/main" id="{6C376030-CA72-4887-B704-5DC5723EC0B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33693" y="99298126"/>
          <a:ext cx="1924865" cy="135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62</xdr:row>
      <xdr:rowOff>114302</xdr:rowOff>
    </xdr:from>
    <xdr:to>
      <xdr:col>2</xdr:col>
      <xdr:colOff>971550</xdr:colOff>
      <xdr:row>62</xdr:row>
      <xdr:rowOff>1381126</xdr:rowOff>
    </xdr:to>
    <xdr:pic>
      <xdr:nvPicPr>
        <xdr:cNvPr id="7" name="Picture 6">
          <a:extLst>
            <a:ext uri="{FF2B5EF4-FFF2-40B4-BE49-F238E27FC236}">
              <a16:creationId xmlns:a16="http://schemas.microsoft.com/office/drawing/2014/main" id="{D679CBD4-A29B-4961-BB1C-13537C42FDF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0" y="16706852"/>
          <a:ext cx="2085975" cy="126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104775</xdr:colOff>
      <xdr:row>62</xdr:row>
      <xdr:rowOff>123825</xdr:rowOff>
    </xdr:from>
    <xdr:to>
      <xdr:col>5</xdr:col>
      <xdr:colOff>762000</xdr:colOff>
      <xdr:row>62</xdr:row>
      <xdr:rowOff>1371600</xdr:rowOff>
    </xdr:to>
    <xdr:pic>
      <xdr:nvPicPr>
        <xdr:cNvPr id="8" name="Picture 7">
          <a:extLst>
            <a:ext uri="{FF2B5EF4-FFF2-40B4-BE49-F238E27FC236}">
              <a16:creationId xmlns:a16="http://schemas.microsoft.com/office/drawing/2014/main" id="{F82C693D-AFCD-457C-8F6A-A957FDA5C41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029325" y="16716375"/>
          <a:ext cx="16002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217</xdr:row>
      <xdr:rowOff>38101</xdr:rowOff>
    </xdr:from>
    <xdr:to>
      <xdr:col>2</xdr:col>
      <xdr:colOff>914400</xdr:colOff>
      <xdr:row>217</xdr:row>
      <xdr:rowOff>1238251</xdr:rowOff>
    </xdr:to>
    <xdr:pic>
      <xdr:nvPicPr>
        <xdr:cNvPr id="9" name="Picture 8">
          <a:extLst>
            <a:ext uri="{FF2B5EF4-FFF2-40B4-BE49-F238E27FC236}">
              <a16:creationId xmlns:a16="http://schemas.microsoft.com/office/drawing/2014/main" id="{E725E783-6B7C-4955-9244-EE7DCF9A7A7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705100" y="67998976"/>
          <a:ext cx="199072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217</xdr:row>
      <xdr:rowOff>114300</xdr:rowOff>
    </xdr:from>
    <xdr:to>
      <xdr:col>5</xdr:col>
      <xdr:colOff>876300</xdr:colOff>
      <xdr:row>217</xdr:row>
      <xdr:rowOff>1278255</xdr:rowOff>
    </xdr:to>
    <xdr:pic>
      <xdr:nvPicPr>
        <xdr:cNvPr id="10" name="Picture 9">
          <a:extLst>
            <a:ext uri="{FF2B5EF4-FFF2-40B4-BE49-F238E27FC236}">
              <a16:creationId xmlns:a16="http://schemas.microsoft.com/office/drawing/2014/main" id="{20458A33-68F7-4E17-A751-10FC65EB8FB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962650" y="68075175"/>
          <a:ext cx="1781175" cy="1163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107</xdr:row>
      <xdr:rowOff>47626</xdr:rowOff>
    </xdr:from>
    <xdr:to>
      <xdr:col>2</xdr:col>
      <xdr:colOff>857251</xdr:colOff>
      <xdr:row>107</xdr:row>
      <xdr:rowOff>1247776</xdr:rowOff>
    </xdr:to>
    <xdr:pic>
      <xdr:nvPicPr>
        <xdr:cNvPr id="11" name="Picture 10">
          <a:extLst>
            <a:ext uri="{FF2B5EF4-FFF2-40B4-BE49-F238E27FC236}">
              <a16:creationId xmlns:a16="http://schemas.microsoft.com/office/drawing/2014/main" id="{F0930A76-1A4A-4306-89A0-F06330CBC7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781300" y="31280101"/>
          <a:ext cx="1857376"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114299</xdr:colOff>
      <xdr:row>107</xdr:row>
      <xdr:rowOff>28576</xdr:rowOff>
    </xdr:from>
    <xdr:to>
      <xdr:col>5</xdr:col>
      <xdr:colOff>838199</xdr:colOff>
      <xdr:row>107</xdr:row>
      <xdr:rowOff>1266825</xdr:rowOff>
    </xdr:to>
    <xdr:pic>
      <xdr:nvPicPr>
        <xdr:cNvPr id="12" name="Picture 11">
          <a:extLst>
            <a:ext uri="{FF2B5EF4-FFF2-40B4-BE49-F238E27FC236}">
              <a16:creationId xmlns:a16="http://schemas.microsoft.com/office/drawing/2014/main" id="{45A4E739-1EB1-491B-A7BE-4C69D876B4D2}"/>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038849" y="31261051"/>
          <a:ext cx="1666875" cy="1238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47626</xdr:colOff>
      <xdr:row>151</xdr:row>
      <xdr:rowOff>28575</xdr:rowOff>
    </xdr:from>
    <xdr:to>
      <xdr:col>2</xdr:col>
      <xdr:colOff>990601</xdr:colOff>
      <xdr:row>151</xdr:row>
      <xdr:rowOff>1485900</xdr:rowOff>
    </xdr:to>
    <xdr:pic>
      <xdr:nvPicPr>
        <xdr:cNvPr id="13" name="Picture 12">
          <a:extLst>
            <a:ext uri="{FF2B5EF4-FFF2-40B4-BE49-F238E27FC236}">
              <a16:creationId xmlns:a16="http://schemas.microsoft.com/office/drawing/2014/main" id="{F7ABF524-8F26-4F08-9BA7-138CFF1A2D2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57476" y="45577125"/>
          <a:ext cx="21145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151</xdr:row>
      <xdr:rowOff>9526</xdr:rowOff>
    </xdr:from>
    <xdr:to>
      <xdr:col>5</xdr:col>
      <xdr:colOff>857250</xdr:colOff>
      <xdr:row>151</xdr:row>
      <xdr:rowOff>1552576</xdr:rowOff>
    </xdr:to>
    <xdr:pic>
      <xdr:nvPicPr>
        <xdr:cNvPr id="14" name="Picture 13">
          <a:extLst>
            <a:ext uri="{FF2B5EF4-FFF2-40B4-BE49-F238E27FC236}">
              <a16:creationId xmlns:a16="http://schemas.microsoft.com/office/drawing/2014/main" id="{B835CE1A-2C82-4DB9-A902-EDBB2FFDF38A}"/>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000750" y="45558076"/>
          <a:ext cx="172402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144779</xdr:colOff>
      <xdr:row>239</xdr:row>
      <xdr:rowOff>388620</xdr:rowOff>
    </xdr:from>
    <xdr:to>
      <xdr:col>2</xdr:col>
      <xdr:colOff>1012497</xdr:colOff>
      <xdr:row>239</xdr:row>
      <xdr:rowOff>1656607</xdr:rowOff>
    </xdr:to>
    <xdr:pic>
      <xdr:nvPicPr>
        <xdr:cNvPr id="15" name="Picture 14">
          <a:extLst>
            <a:ext uri="{FF2B5EF4-FFF2-40B4-BE49-F238E27FC236}">
              <a16:creationId xmlns:a16="http://schemas.microsoft.com/office/drawing/2014/main" id="{70E3436D-B0DE-4458-82CA-49967A48B03C}"/>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754629" y="75436095"/>
          <a:ext cx="2039293" cy="1267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91440</xdr:colOff>
      <xdr:row>239</xdr:row>
      <xdr:rowOff>415414</xdr:rowOff>
    </xdr:from>
    <xdr:to>
      <xdr:col>5</xdr:col>
      <xdr:colOff>1074420</xdr:colOff>
      <xdr:row>239</xdr:row>
      <xdr:rowOff>1680210</xdr:rowOff>
    </xdr:to>
    <xdr:pic>
      <xdr:nvPicPr>
        <xdr:cNvPr id="16" name="Picture 15">
          <a:extLst>
            <a:ext uri="{FF2B5EF4-FFF2-40B4-BE49-F238E27FC236}">
              <a16:creationId xmlns:a16="http://schemas.microsoft.com/office/drawing/2014/main" id="{44547BDF-986C-42A5-9028-1E00E988916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015990" y="75462889"/>
          <a:ext cx="1925955" cy="1264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133351</xdr:colOff>
      <xdr:row>30</xdr:row>
      <xdr:rowOff>57150</xdr:rowOff>
    </xdr:from>
    <xdr:to>
      <xdr:col>2</xdr:col>
      <xdr:colOff>866776</xdr:colOff>
      <xdr:row>30</xdr:row>
      <xdr:rowOff>1571625</xdr:rowOff>
    </xdr:to>
    <xdr:pic>
      <xdr:nvPicPr>
        <xdr:cNvPr id="17" name="Picture 16">
          <a:extLst>
            <a:ext uri="{FF2B5EF4-FFF2-40B4-BE49-F238E27FC236}">
              <a16:creationId xmlns:a16="http://schemas.microsoft.com/office/drawing/2014/main" id="{7D6FFAA0-BFBC-49D8-A698-47EF248656B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743201" y="7296150"/>
          <a:ext cx="1905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66676</xdr:colOff>
      <xdr:row>30</xdr:row>
      <xdr:rowOff>123825</xdr:rowOff>
    </xdr:from>
    <xdr:to>
      <xdr:col>5</xdr:col>
      <xdr:colOff>895351</xdr:colOff>
      <xdr:row>30</xdr:row>
      <xdr:rowOff>1562100</xdr:rowOff>
    </xdr:to>
    <xdr:pic>
      <xdr:nvPicPr>
        <xdr:cNvPr id="18" name="Picture 17">
          <a:extLst>
            <a:ext uri="{FF2B5EF4-FFF2-40B4-BE49-F238E27FC236}">
              <a16:creationId xmlns:a16="http://schemas.microsoft.com/office/drawing/2014/main" id="{7C547560-5622-4999-A736-419CFBDF0EE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991226" y="7362825"/>
          <a:ext cx="177165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114301</xdr:colOff>
      <xdr:row>195</xdr:row>
      <xdr:rowOff>76199</xdr:rowOff>
    </xdr:from>
    <xdr:to>
      <xdr:col>2</xdr:col>
      <xdr:colOff>828676</xdr:colOff>
      <xdr:row>195</xdr:row>
      <xdr:rowOff>1504950</xdr:rowOff>
    </xdr:to>
    <xdr:pic>
      <xdr:nvPicPr>
        <xdr:cNvPr id="19" name="Picture 18">
          <a:extLst>
            <a:ext uri="{FF2B5EF4-FFF2-40B4-BE49-F238E27FC236}">
              <a16:creationId xmlns:a16="http://schemas.microsoft.com/office/drawing/2014/main" id="{AADED325-5BDF-4097-8191-6FEA2878D7CE}"/>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724151" y="60845699"/>
          <a:ext cx="1885950" cy="1428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152400</xdr:colOff>
      <xdr:row>195</xdr:row>
      <xdr:rowOff>123825</xdr:rowOff>
    </xdr:from>
    <xdr:to>
      <xdr:col>5</xdr:col>
      <xdr:colOff>923925</xdr:colOff>
      <xdr:row>195</xdr:row>
      <xdr:rowOff>1562100</xdr:rowOff>
    </xdr:to>
    <xdr:pic>
      <xdr:nvPicPr>
        <xdr:cNvPr id="20" name="Picture 19">
          <a:extLst>
            <a:ext uri="{FF2B5EF4-FFF2-40B4-BE49-F238E27FC236}">
              <a16:creationId xmlns:a16="http://schemas.microsoft.com/office/drawing/2014/main" id="{F4923934-D6CE-4292-980E-B3D42E9C1A5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076950" y="60893325"/>
          <a:ext cx="17145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66675</xdr:colOff>
      <xdr:row>270</xdr:row>
      <xdr:rowOff>190500</xdr:rowOff>
    </xdr:from>
    <xdr:to>
      <xdr:col>2</xdr:col>
      <xdr:colOff>1000125</xdr:colOff>
      <xdr:row>271</xdr:row>
      <xdr:rowOff>3341</xdr:rowOff>
    </xdr:to>
    <xdr:pic>
      <xdr:nvPicPr>
        <xdr:cNvPr id="21" name="Picture 20">
          <a:extLst>
            <a:ext uri="{FF2B5EF4-FFF2-40B4-BE49-F238E27FC236}">
              <a16:creationId xmlns:a16="http://schemas.microsoft.com/office/drawing/2014/main" id="{81215AE9-289D-4737-B01E-ABEF7215B4B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76525" y="84620100"/>
          <a:ext cx="2105025" cy="1717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69850</xdr:colOff>
      <xdr:row>270</xdr:row>
      <xdr:rowOff>161925</xdr:rowOff>
    </xdr:from>
    <xdr:to>
      <xdr:col>5</xdr:col>
      <xdr:colOff>1111250</xdr:colOff>
      <xdr:row>270</xdr:row>
      <xdr:rowOff>1642110</xdr:rowOff>
    </xdr:to>
    <xdr:pic>
      <xdr:nvPicPr>
        <xdr:cNvPr id="22" name="Picture 21">
          <a:extLst>
            <a:ext uri="{FF2B5EF4-FFF2-40B4-BE49-F238E27FC236}">
              <a16:creationId xmlns:a16="http://schemas.microsoft.com/office/drawing/2014/main" id="{0DBAF93F-C0E2-4ACC-A0F9-2EB4626F930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5994400" y="84591525"/>
          <a:ext cx="1984375" cy="1480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292</xdr:row>
      <xdr:rowOff>85725</xdr:rowOff>
    </xdr:from>
    <xdr:to>
      <xdr:col>2</xdr:col>
      <xdr:colOff>971550</xdr:colOff>
      <xdr:row>292</xdr:row>
      <xdr:rowOff>1628775</xdr:rowOff>
    </xdr:to>
    <xdr:pic>
      <xdr:nvPicPr>
        <xdr:cNvPr id="23" name="Picture 22">
          <a:extLst>
            <a:ext uri="{FF2B5EF4-FFF2-40B4-BE49-F238E27FC236}">
              <a16:creationId xmlns:a16="http://schemas.microsoft.com/office/drawing/2014/main" id="{CCB94CB4-B5B3-46D1-8D5E-36958C4C43A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724150" y="91859100"/>
          <a:ext cx="202882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292</xdr:row>
      <xdr:rowOff>47625</xdr:rowOff>
    </xdr:from>
    <xdr:to>
      <xdr:col>5</xdr:col>
      <xdr:colOff>1095375</xdr:colOff>
      <xdr:row>292</xdr:row>
      <xdr:rowOff>1642110</xdr:rowOff>
    </xdr:to>
    <xdr:pic>
      <xdr:nvPicPr>
        <xdr:cNvPr id="24" name="Picture 23">
          <a:extLst>
            <a:ext uri="{FF2B5EF4-FFF2-40B4-BE49-F238E27FC236}">
              <a16:creationId xmlns:a16="http://schemas.microsoft.com/office/drawing/2014/main" id="{9102839D-445E-4100-864C-12E1B680298B}"/>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962650" y="91821000"/>
          <a:ext cx="2000250" cy="159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205740</xdr:colOff>
      <xdr:row>334</xdr:row>
      <xdr:rowOff>19050</xdr:rowOff>
    </xdr:from>
    <xdr:to>
      <xdr:col>2</xdr:col>
      <xdr:colOff>962026</xdr:colOff>
      <xdr:row>334</xdr:row>
      <xdr:rowOff>1541502</xdr:rowOff>
    </xdr:to>
    <xdr:pic>
      <xdr:nvPicPr>
        <xdr:cNvPr id="25" name="Picture 24">
          <a:extLst>
            <a:ext uri="{FF2B5EF4-FFF2-40B4-BE49-F238E27FC236}">
              <a16:creationId xmlns:a16="http://schemas.microsoft.com/office/drawing/2014/main" id="{A2B0D907-7A73-4F15-B68E-BA27FDC18B19}"/>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815590" y="105994200"/>
          <a:ext cx="1927861" cy="1522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182880</xdr:colOff>
      <xdr:row>334</xdr:row>
      <xdr:rowOff>76201</xdr:rowOff>
    </xdr:from>
    <xdr:to>
      <xdr:col>5</xdr:col>
      <xdr:colOff>936625</xdr:colOff>
      <xdr:row>334</xdr:row>
      <xdr:rowOff>1529208</xdr:rowOff>
    </xdr:to>
    <xdr:pic>
      <xdr:nvPicPr>
        <xdr:cNvPr id="26" name="Picture 25">
          <a:extLst>
            <a:ext uri="{FF2B5EF4-FFF2-40B4-BE49-F238E27FC236}">
              <a16:creationId xmlns:a16="http://schemas.microsoft.com/office/drawing/2014/main" id="{5D4E53E9-B990-4636-A3CA-B427937BAFCD}"/>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6107430" y="106051351"/>
          <a:ext cx="1696720" cy="1453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374</xdr:row>
      <xdr:rowOff>66675</xdr:rowOff>
    </xdr:from>
    <xdr:to>
      <xdr:col>2</xdr:col>
      <xdr:colOff>971550</xdr:colOff>
      <xdr:row>375</xdr:row>
      <xdr:rowOff>1</xdr:rowOff>
    </xdr:to>
    <xdr:pic>
      <xdr:nvPicPr>
        <xdr:cNvPr id="27" name="Picture 26">
          <a:extLst>
            <a:ext uri="{FF2B5EF4-FFF2-40B4-BE49-F238E27FC236}">
              <a16:creationId xmlns:a16="http://schemas.microsoft.com/office/drawing/2014/main" id="{3CB73141-295C-4F2B-82DE-661E4A5C601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67000" y="119900700"/>
          <a:ext cx="2085975" cy="1838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132937</xdr:colOff>
      <xdr:row>374</xdr:row>
      <xdr:rowOff>85725</xdr:rowOff>
    </xdr:from>
    <xdr:to>
      <xdr:col>5</xdr:col>
      <xdr:colOff>914400</xdr:colOff>
      <xdr:row>374</xdr:row>
      <xdr:rowOff>1554480</xdr:rowOff>
    </xdr:to>
    <xdr:pic>
      <xdr:nvPicPr>
        <xdr:cNvPr id="28" name="Picture 27">
          <a:extLst>
            <a:ext uri="{FF2B5EF4-FFF2-40B4-BE49-F238E27FC236}">
              <a16:creationId xmlns:a16="http://schemas.microsoft.com/office/drawing/2014/main" id="{23AB9615-1D3E-456D-AE28-D743FAEE07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6057487" y="119919750"/>
          <a:ext cx="1724438" cy="1468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350520</xdr:colOff>
      <xdr:row>394</xdr:row>
      <xdr:rowOff>38101</xdr:rowOff>
    </xdr:from>
    <xdr:to>
      <xdr:col>2</xdr:col>
      <xdr:colOff>971550</xdr:colOff>
      <xdr:row>394</xdr:row>
      <xdr:rowOff>1279481</xdr:rowOff>
    </xdr:to>
    <xdr:pic>
      <xdr:nvPicPr>
        <xdr:cNvPr id="29" name="Picture 28">
          <a:extLst>
            <a:ext uri="{FF2B5EF4-FFF2-40B4-BE49-F238E27FC236}">
              <a16:creationId xmlns:a16="http://schemas.microsoft.com/office/drawing/2014/main" id="{247A06A0-19A9-4B85-A42E-5542C2AC6D9F}"/>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960370" y="126796801"/>
          <a:ext cx="1792605" cy="124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220980</xdr:colOff>
      <xdr:row>394</xdr:row>
      <xdr:rowOff>114301</xdr:rowOff>
    </xdr:from>
    <xdr:to>
      <xdr:col>5</xdr:col>
      <xdr:colOff>1021080</xdr:colOff>
      <xdr:row>394</xdr:row>
      <xdr:rowOff>1277043</xdr:rowOff>
    </xdr:to>
    <xdr:pic>
      <xdr:nvPicPr>
        <xdr:cNvPr id="30" name="Picture 29">
          <a:extLst>
            <a:ext uri="{FF2B5EF4-FFF2-40B4-BE49-F238E27FC236}">
              <a16:creationId xmlns:a16="http://schemas.microsoft.com/office/drawing/2014/main" id="{3FC499B0-DC88-43A0-8754-7AF8E4CFAC68}"/>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6145530" y="126873001"/>
          <a:ext cx="1743075" cy="1162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28576</xdr:colOff>
      <xdr:row>412</xdr:row>
      <xdr:rowOff>38100</xdr:rowOff>
    </xdr:from>
    <xdr:to>
      <xdr:col>2</xdr:col>
      <xdr:colOff>1009650</xdr:colOff>
      <xdr:row>412</xdr:row>
      <xdr:rowOff>1381125</xdr:rowOff>
    </xdr:to>
    <xdr:pic>
      <xdr:nvPicPr>
        <xdr:cNvPr id="31" name="Picture 30">
          <a:extLst>
            <a:ext uri="{FF2B5EF4-FFF2-40B4-BE49-F238E27FC236}">
              <a16:creationId xmlns:a16="http://schemas.microsoft.com/office/drawing/2014/main" id="{ED9DEEE0-C1BF-4DC3-B538-44497B39510B}"/>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638426" y="133007100"/>
          <a:ext cx="2152649"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178846</xdr:colOff>
      <xdr:row>412</xdr:row>
      <xdr:rowOff>28576</xdr:rowOff>
    </xdr:from>
    <xdr:to>
      <xdr:col>5</xdr:col>
      <xdr:colOff>857250</xdr:colOff>
      <xdr:row>412</xdr:row>
      <xdr:rowOff>1386840</xdr:rowOff>
    </xdr:to>
    <xdr:pic>
      <xdr:nvPicPr>
        <xdr:cNvPr id="32" name="Picture 31">
          <a:extLst>
            <a:ext uri="{FF2B5EF4-FFF2-40B4-BE49-F238E27FC236}">
              <a16:creationId xmlns:a16="http://schemas.microsoft.com/office/drawing/2014/main" id="{7B3E3F0D-9284-43D7-8862-F731DD335D36}"/>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6103396" y="132997576"/>
          <a:ext cx="1621379" cy="135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123826</xdr:colOff>
      <xdr:row>430</xdr:row>
      <xdr:rowOff>9525</xdr:rowOff>
    </xdr:from>
    <xdr:to>
      <xdr:col>2</xdr:col>
      <xdr:colOff>1009651</xdr:colOff>
      <xdr:row>430</xdr:row>
      <xdr:rowOff>1390650</xdr:rowOff>
    </xdr:to>
    <xdr:pic>
      <xdr:nvPicPr>
        <xdr:cNvPr id="33" name="Picture 32">
          <a:extLst>
            <a:ext uri="{FF2B5EF4-FFF2-40B4-BE49-F238E27FC236}">
              <a16:creationId xmlns:a16="http://schemas.microsoft.com/office/drawing/2014/main" id="{C3B2E2FE-4BC3-46AD-AA0B-3AD41F106B82}"/>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733676" y="139312650"/>
          <a:ext cx="2057400"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167639</xdr:colOff>
      <xdr:row>430</xdr:row>
      <xdr:rowOff>76200</xdr:rowOff>
    </xdr:from>
    <xdr:to>
      <xdr:col>5</xdr:col>
      <xdr:colOff>967740</xdr:colOff>
      <xdr:row>430</xdr:row>
      <xdr:rowOff>1383885</xdr:rowOff>
    </xdr:to>
    <xdr:pic>
      <xdr:nvPicPr>
        <xdr:cNvPr id="34" name="Picture 33">
          <a:extLst>
            <a:ext uri="{FF2B5EF4-FFF2-40B4-BE49-F238E27FC236}">
              <a16:creationId xmlns:a16="http://schemas.microsoft.com/office/drawing/2014/main" id="{1A6206A1-E404-4358-AEFE-A1ACB11E477C}"/>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092189" y="139379325"/>
          <a:ext cx="1743076" cy="130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354</xdr:row>
      <xdr:rowOff>95250</xdr:rowOff>
    </xdr:from>
    <xdr:to>
      <xdr:col>2</xdr:col>
      <xdr:colOff>885825</xdr:colOff>
      <xdr:row>355</xdr:row>
      <xdr:rowOff>1904</xdr:rowOff>
    </xdr:to>
    <xdr:pic>
      <xdr:nvPicPr>
        <xdr:cNvPr id="35" name="Picture 34">
          <a:extLst>
            <a:ext uri="{FF2B5EF4-FFF2-40B4-BE49-F238E27FC236}">
              <a16:creationId xmlns:a16="http://schemas.microsoft.com/office/drawing/2014/main" id="{683AD7C0-B649-4628-8C6F-99449B206AA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86050" y="113023650"/>
          <a:ext cx="1981200" cy="1811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180384</xdr:colOff>
      <xdr:row>354</xdr:row>
      <xdr:rowOff>66675</xdr:rowOff>
    </xdr:from>
    <xdr:to>
      <xdr:col>5</xdr:col>
      <xdr:colOff>847725</xdr:colOff>
      <xdr:row>354</xdr:row>
      <xdr:rowOff>1516380</xdr:rowOff>
    </xdr:to>
    <xdr:pic>
      <xdr:nvPicPr>
        <xdr:cNvPr id="36" name="Picture 35">
          <a:extLst>
            <a:ext uri="{FF2B5EF4-FFF2-40B4-BE49-F238E27FC236}">
              <a16:creationId xmlns:a16="http://schemas.microsoft.com/office/drawing/2014/main" id="{DA3CDB2E-0086-452C-B1E3-BC49DCB5871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6104934" y="112995075"/>
          <a:ext cx="1610316" cy="1449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47625</xdr:colOff>
      <xdr:row>30</xdr:row>
      <xdr:rowOff>114300</xdr:rowOff>
    </xdr:from>
    <xdr:to>
      <xdr:col>7</xdr:col>
      <xdr:colOff>809625</xdr:colOff>
      <xdr:row>30</xdr:row>
      <xdr:rowOff>1504950</xdr:rowOff>
    </xdr:to>
    <xdr:pic>
      <xdr:nvPicPr>
        <xdr:cNvPr id="37" name="Picture 36" descr="A white rectangular box with black text&#10;&#10;Description automatically generated">
          <a:extLst>
            <a:ext uri="{FF2B5EF4-FFF2-40B4-BE49-F238E27FC236}">
              <a16:creationId xmlns:a16="http://schemas.microsoft.com/office/drawing/2014/main" id="{20D84130-115C-4299-ACEE-E30B6BECC762}"/>
            </a:ext>
          </a:extLst>
        </xdr:cNvPr>
        <xdr:cNvPicPr>
          <a:picLocks noChangeAspect="1"/>
        </xdr:cNvPicPr>
      </xdr:nvPicPr>
      <xdr:blipFill>
        <a:blip xmlns:r="http://schemas.openxmlformats.org/officeDocument/2006/relationships" r:embed="rId32"/>
        <a:stretch>
          <a:fillRect/>
        </a:stretch>
      </xdr:blipFill>
      <xdr:spPr>
        <a:xfrm>
          <a:off x="8039100" y="7353300"/>
          <a:ext cx="1781175" cy="1390650"/>
        </a:xfrm>
        <a:prstGeom prst="rect">
          <a:avLst/>
        </a:prstGeom>
      </xdr:spPr>
    </xdr:pic>
    <xdr:clientData/>
  </xdr:twoCellAnchor>
  <xdr:twoCellAnchor editAs="oneCell">
    <xdr:from>
      <xdr:col>6</xdr:col>
      <xdr:colOff>66676</xdr:colOff>
      <xdr:row>62</xdr:row>
      <xdr:rowOff>57151</xdr:rowOff>
    </xdr:from>
    <xdr:to>
      <xdr:col>7</xdr:col>
      <xdr:colOff>781051</xdr:colOff>
      <xdr:row>62</xdr:row>
      <xdr:rowOff>1276351</xdr:rowOff>
    </xdr:to>
    <xdr:pic>
      <xdr:nvPicPr>
        <xdr:cNvPr id="38" name="Picture 37" descr="A white rectangular box with black text&#10;&#10;Description automatically generated">
          <a:extLst>
            <a:ext uri="{FF2B5EF4-FFF2-40B4-BE49-F238E27FC236}">
              <a16:creationId xmlns:a16="http://schemas.microsoft.com/office/drawing/2014/main" id="{7E5205B4-4008-4EAE-8FF6-38F46F0FFB79}"/>
            </a:ext>
          </a:extLst>
        </xdr:cNvPr>
        <xdr:cNvPicPr>
          <a:picLocks noChangeAspect="1"/>
        </xdr:cNvPicPr>
      </xdr:nvPicPr>
      <xdr:blipFill>
        <a:blip xmlns:r="http://schemas.openxmlformats.org/officeDocument/2006/relationships" r:embed="rId32"/>
        <a:stretch>
          <a:fillRect/>
        </a:stretch>
      </xdr:blipFill>
      <xdr:spPr>
        <a:xfrm>
          <a:off x="8058151" y="16649701"/>
          <a:ext cx="1733550" cy="1219200"/>
        </a:xfrm>
        <a:prstGeom prst="rect">
          <a:avLst/>
        </a:prstGeom>
      </xdr:spPr>
    </xdr:pic>
    <xdr:clientData/>
  </xdr:twoCellAnchor>
  <xdr:twoCellAnchor editAs="oneCell">
    <xdr:from>
      <xdr:col>6</xdr:col>
      <xdr:colOff>85725</xdr:colOff>
      <xdr:row>85</xdr:row>
      <xdr:rowOff>95250</xdr:rowOff>
    </xdr:from>
    <xdr:to>
      <xdr:col>7</xdr:col>
      <xdr:colOff>781049</xdr:colOff>
      <xdr:row>85</xdr:row>
      <xdr:rowOff>1905000</xdr:rowOff>
    </xdr:to>
    <xdr:pic>
      <xdr:nvPicPr>
        <xdr:cNvPr id="39" name="Picture 38" descr="A white rectangular grid with black text&#10;&#10;Description automatically generated">
          <a:extLst>
            <a:ext uri="{FF2B5EF4-FFF2-40B4-BE49-F238E27FC236}">
              <a16:creationId xmlns:a16="http://schemas.microsoft.com/office/drawing/2014/main" id="{83F2D9BF-C24D-4366-8549-B213986685A4}"/>
            </a:ext>
          </a:extLst>
        </xdr:cNvPr>
        <xdr:cNvPicPr>
          <a:picLocks noChangeAspect="1"/>
        </xdr:cNvPicPr>
      </xdr:nvPicPr>
      <xdr:blipFill>
        <a:blip xmlns:r="http://schemas.openxmlformats.org/officeDocument/2006/relationships" r:embed="rId33"/>
        <a:stretch>
          <a:fillRect/>
        </a:stretch>
      </xdr:blipFill>
      <xdr:spPr>
        <a:xfrm>
          <a:off x="8077200" y="23669625"/>
          <a:ext cx="1714499" cy="1809750"/>
        </a:xfrm>
        <a:prstGeom prst="rect">
          <a:avLst/>
        </a:prstGeom>
      </xdr:spPr>
    </xdr:pic>
    <xdr:clientData/>
  </xdr:twoCellAnchor>
  <xdr:twoCellAnchor editAs="oneCell">
    <xdr:from>
      <xdr:col>6</xdr:col>
      <xdr:colOff>142875</xdr:colOff>
      <xdr:row>270</xdr:row>
      <xdr:rowOff>142875</xdr:rowOff>
    </xdr:from>
    <xdr:to>
      <xdr:col>7</xdr:col>
      <xdr:colOff>771525</xdr:colOff>
      <xdr:row>270</xdr:row>
      <xdr:rowOff>1642110</xdr:rowOff>
    </xdr:to>
    <xdr:pic>
      <xdr:nvPicPr>
        <xdr:cNvPr id="40" name="Picture 39" descr="A white rectangular box with black text&#10;&#10;Description automatically generated">
          <a:extLst>
            <a:ext uri="{FF2B5EF4-FFF2-40B4-BE49-F238E27FC236}">
              <a16:creationId xmlns:a16="http://schemas.microsoft.com/office/drawing/2014/main" id="{C2F22A20-37B5-46E7-BE0D-DEC9B12BFDC2}"/>
            </a:ext>
          </a:extLst>
        </xdr:cNvPr>
        <xdr:cNvPicPr>
          <a:picLocks noChangeAspect="1"/>
        </xdr:cNvPicPr>
      </xdr:nvPicPr>
      <xdr:blipFill>
        <a:blip xmlns:r="http://schemas.openxmlformats.org/officeDocument/2006/relationships" r:embed="rId34"/>
        <a:stretch>
          <a:fillRect/>
        </a:stretch>
      </xdr:blipFill>
      <xdr:spPr>
        <a:xfrm>
          <a:off x="8134350" y="84572475"/>
          <a:ext cx="1647825" cy="1499235"/>
        </a:xfrm>
        <a:prstGeom prst="rect">
          <a:avLst/>
        </a:prstGeom>
      </xdr:spPr>
    </xdr:pic>
    <xdr:clientData/>
  </xdr:twoCellAnchor>
  <xdr:twoCellAnchor editAs="oneCell">
    <xdr:from>
      <xdr:col>6</xdr:col>
      <xdr:colOff>9525</xdr:colOff>
      <xdr:row>314</xdr:row>
      <xdr:rowOff>161925</xdr:rowOff>
    </xdr:from>
    <xdr:to>
      <xdr:col>7</xdr:col>
      <xdr:colOff>819150</xdr:colOff>
      <xdr:row>314</xdr:row>
      <xdr:rowOff>1781175</xdr:rowOff>
    </xdr:to>
    <xdr:pic>
      <xdr:nvPicPr>
        <xdr:cNvPr id="41" name="Picture 40" descr="A white rectangular grid with black text&#10;&#10;Description automatically generated">
          <a:extLst>
            <a:ext uri="{FF2B5EF4-FFF2-40B4-BE49-F238E27FC236}">
              <a16:creationId xmlns:a16="http://schemas.microsoft.com/office/drawing/2014/main" id="{F9F603FE-3F67-4D10-9E84-00C08C1E9BC7}"/>
            </a:ext>
          </a:extLst>
        </xdr:cNvPr>
        <xdr:cNvPicPr>
          <a:picLocks noChangeAspect="1"/>
        </xdr:cNvPicPr>
      </xdr:nvPicPr>
      <xdr:blipFill>
        <a:blip xmlns:r="http://schemas.openxmlformats.org/officeDocument/2006/relationships" r:embed="rId33"/>
        <a:stretch>
          <a:fillRect/>
        </a:stretch>
      </xdr:blipFill>
      <xdr:spPr>
        <a:xfrm>
          <a:off x="8001000" y="99164775"/>
          <a:ext cx="1828800" cy="1619250"/>
        </a:xfrm>
        <a:prstGeom prst="rect">
          <a:avLst/>
        </a:prstGeom>
      </xdr:spPr>
    </xdr:pic>
    <xdr:clientData/>
  </xdr:twoCellAnchor>
  <xdr:twoCellAnchor editAs="oneCell">
    <xdr:from>
      <xdr:col>1</xdr:col>
      <xdr:colOff>106680</xdr:colOff>
      <xdr:row>446</xdr:row>
      <xdr:rowOff>121920</xdr:rowOff>
    </xdr:from>
    <xdr:to>
      <xdr:col>2</xdr:col>
      <xdr:colOff>992505</xdr:colOff>
      <xdr:row>447</xdr:row>
      <xdr:rowOff>1904</xdr:rowOff>
    </xdr:to>
    <xdr:pic>
      <xdr:nvPicPr>
        <xdr:cNvPr id="42" name="Picture 41">
          <a:extLst>
            <a:ext uri="{FF2B5EF4-FFF2-40B4-BE49-F238E27FC236}">
              <a16:creationId xmlns:a16="http://schemas.microsoft.com/office/drawing/2014/main" id="{2BEC9E8D-7AC8-4389-94BC-49516AE3F4D1}"/>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716530" y="144311370"/>
          <a:ext cx="2057400" cy="1403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83820</xdr:colOff>
      <xdr:row>446</xdr:row>
      <xdr:rowOff>59055</xdr:rowOff>
    </xdr:from>
    <xdr:to>
      <xdr:col>5</xdr:col>
      <xdr:colOff>1089660</xdr:colOff>
      <xdr:row>447</xdr:row>
      <xdr:rowOff>634</xdr:rowOff>
    </xdr:to>
    <xdr:pic>
      <xdr:nvPicPr>
        <xdr:cNvPr id="43" name="Picture 42">
          <a:extLst>
            <a:ext uri="{FF2B5EF4-FFF2-40B4-BE49-F238E27FC236}">
              <a16:creationId xmlns:a16="http://schemas.microsoft.com/office/drawing/2014/main" id="{AF6D2800-3278-42AF-8D68-01C2C699618F}"/>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008370" y="144248505"/>
          <a:ext cx="1948815" cy="1465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177165</xdr:colOff>
      <xdr:row>129</xdr:row>
      <xdr:rowOff>512445</xdr:rowOff>
    </xdr:from>
    <xdr:to>
      <xdr:col>2</xdr:col>
      <xdr:colOff>937260</xdr:colOff>
      <xdr:row>129</xdr:row>
      <xdr:rowOff>1626869</xdr:rowOff>
    </xdr:to>
    <xdr:pic>
      <xdr:nvPicPr>
        <xdr:cNvPr id="44" name="Picture 43">
          <a:extLst>
            <a:ext uri="{FF2B5EF4-FFF2-40B4-BE49-F238E27FC236}">
              <a16:creationId xmlns:a16="http://schemas.microsoft.com/office/drawing/2014/main" id="{701942DA-B35B-407E-8ED4-4F8F0B7251FA}"/>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787015" y="38526720"/>
          <a:ext cx="1931670" cy="1114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85</xdr:row>
      <xdr:rowOff>123825</xdr:rowOff>
    </xdr:from>
    <xdr:to>
      <xdr:col>2</xdr:col>
      <xdr:colOff>981075</xdr:colOff>
      <xdr:row>85</xdr:row>
      <xdr:rowOff>1841666</xdr:rowOff>
    </xdr:to>
    <xdr:pic>
      <xdr:nvPicPr>
        <xdr:cNvPr id="45" name="Picture 44">
          <a:extLst>
            <a:ext uri="{FF2B5EF4-FFF2-40B4-BE49-F238E27FC236}">
              <a16:creationId xmlns:a16="http://schemas.microsoft.com/office/drawing/2014/main" id="{219E14A9-D0F0-4873-AA90-9C608456233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57475" y="23698200"/>
          <a:ext cx="2105025" cy="1717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99060</xdr:colOff>
      <xdr:row>462</xdr:row>
      <xdr:rowOff>219075</xdr:rowOff>
    </xdr:from>
    <xdr:ext cx="1948815" cy="1465579"/>
    <xdr:pic>
      <xdr:nvPicPr>
        <xdr:cNvPr id="46" name="Picture 45">
          <a:extLst>
            <a:ext uri="{FF2B5EF4-FFF2-40B4-BE49-F238E27FC236}">
              <a16:creationId xmlns:a16="http://schemas.microsoft.com/office/drawing/2014/main" id="{4064E3BD-BD5E-45D7-AD4C-FE941DFD8602}"/>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023610" y="149294850"/>
          <a:ext cx="1948815" cy="146557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114300</xdr:colOff>
      <xdr:row>314</xdr:row>
      <xdr:rowOff>104775</xdr:rowOff>
    </xdr:from>
    <xdr:to>
      <xdr:col>2</xdr:col>
      <xdr:colOff>933450</xdr:colOff>
      <xdr:row>314</xdr:row>
      <xdr:rowOff>1717841</xdr:rowOff>
    </xdr:to>
    <xdr:pic>
      <xdr:nvPicPr>
        <xdr:cNvPr id="47" name="Picture 46">
          <a:extLst>
            <a:ext uri="{FF2B5EF4-FFF2-40B4-BE49-F238E27FC236}">
              <a16:creationId xmlns:a16="http://schemas.microsoft.com/office/drawing/2014/main" id="{BB94ADD9-488A-4F1F-A3AA-3F73E5269E4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724150" y="99107625"/>
          <a:ext cx="1990725" cy="1613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83820</xdr:colOff>
      <xdr:row>462</xdr:row>
      <xdr:rowOff>312420</xdr:rowOff>
    </xdr:from>
    <xdr:to>
      <xdr:col>2</xdr:col>
      <xdr:colOff>1044103</xdr:colOff>
      <xdr:row>462</xdr:row>
      <xdr:rowOff>1752600</xdr:rowOff>
    </xdr:to>
    <xdr:pic>
      <xdr:nvPicPr>
        <xdr:cNvPr id="48" name="Picture 47">
          <a:extLst>
            <a:ext uri="{FF2B5EF4-FFF2-40B4-BE49-F238E27FC236}">
              <a16:creationId xmlns:a16="http://schemas.microsoft.com/office/drawing/2014/main" id="{B74FA04A-B7B5-4DAB-B1F5-BE61200F4BAE}"/>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693670" y="149388195"/>
          <a:ext cx="2131858" cy="1440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952499</xdr:colOff>
      <xdr:row>239</xdr:row>
      <xdr:rowOff>134471</xdr:rowOff>
    </xdr:from>
    <xdr:ext cx="4493559" cy="1860175"/>
    <xdr:pic>
      <xdr:nvPicPr>
        <xdr:cNvPr id="2" name="Picture 3">
          <a:extLst>
            <a:ext uri="{FF2B5EF4-FFF2-40B4-BE49-F238E27FC236}">
              <a16:creationId xmlns:a16="http://schemas.microsoft.com/office/drawing/2014/main" id="{289C5072-4B8E-498A-8AC8-495E2E64A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9" y="46064021"/>
          <a:ext cx="4493559" cy="186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225</xdr:row>
      <xdr:rowOff>63500</xdr:rowOff>
    </xdr:from>
    <xdr:ext cx="4527176" cy="1953558"/>
    <xdr:pic>
      <xdr:nvPicPr>
        <xdr:cNvPr id="3" name="Picture 4">
          <a:extLst>
            <a:ext uri="{FF2B5EF4-FFF2-40B4-BE49-F238E27FC236}">
              <a16:creationId xmlns:a16="http://schemas.microsoft.com/office/drawing/2014/main" id="{ED828F76-AEEF-4B4F-B607-84E4618C85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43307000"/>
          <a:ext cx="4527176" cy="1953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xdr:colOff>
      <xdr:row>221</xdr:row>
      <xdr:rowOff>190499</xdr:rowOff>
    </xdr:from>
    <xdr:ext cx="4607719" cy="2155031"/>
    <xdr:pic>
      <xdr:nvPicPr>
        <xdr:cNvPr id="2" name="Picture 1">
          <a:extLst>
            <a:ext uri="{FF2B5EF4-FFF2-40B4-BE49-F238E27FC236}">
              <a16:creationId xmlns:a16="http://schemas.microsoft.com/office/drawing/2014/main" id="{67E9AEDE-2692-46A9-A6B2-17F61BF1C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174" y="41995724"/>
          <a:ext cx="4607719" cy="2155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96320</xdr:colOff>
      <xdr:row>208</xdr:row>
      <xdr:rowOff>96321</xdr:rowOff>
    </xdr:from>
    <xdr:ext cx="4463774" cy="1808678"/>
    <xdr:pic>
      <xdr:nvPicPr>
        <xdr:cNvPr id="3" name="Picture 2">
          <a:extLst>
            <a:ext uri="{FF2B5EF4-FFF2-40B4-BE49-F238E27FC236}">
              <a16:creationId xmlns:a16="http://schemas.microsoft.com/office/drawing/2014/main" id="{5A08C0A9-01AC-4018-93A4-9DE5FD0BA8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4495" y="39405996"/>
          <a:ext cx="4463774" cy="1808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60959</xdr:colOff>
      <xdr:row>176</xdr:row>
      <xdr:rowOff>99060</xdr:rowOff>
    </xdr:from>
    <xdr:ext cx="4460061" cy="1654534"/>
    <xdr:pic>
      <xdr:nvPicPr>
        <xdr:cNvPr id="2" name="Picture 1">
          <a:extLst>
            <a:ext uri="{FF2B5EF4-FFF2-40B4-BE49-F238E27FC236}">
              <a16:creationId xmlns:a16="http://schemas.microsoft.com/office/drawing/2014/main" id="{62DF1D50-B7C8-4226-AFD3-DAAF8DD0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134" y="32169735"/>
          <a:ext cx="4460061" cy="1654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129539</xdr:colOff>
      <xdr:row>163</xdr:row>
      <xdr:rowOff>99060</xdr:rowOff>
    </xdr:from>
    <xdr:ext cx="4431728" cy="1738354"/>
    <xdr:pic>
      <xdr:nvPicPr>
        <xdr:cNvPr id="3" name="Picture 2">
          <a:extLst>
            <a:ext uri="{FF2B5EF4-FFF2-40B4-BE49-F238E27FC236}">
              <a16:creationId xmlns:a16="http://schemas.microsoft.com/office/drawing/2014/main" id="{DDC38612-6A42-48FB-AB56-59919CDB84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714" y="29674185"/>
          <a:ext cx="4431728" cy="1738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60960</xdr:colOff>
      <xdr:row>190</xdr:row>
      <xdr:rowOff>99060</xdr:rowOff>
    </xdr:from>
    <xdr:ext cx="3360420" cy="1630680"/>
    <xdr:pic>
      <xdr:nvPicPr>
        <xdr:cNvPr id="2" name="Picture 1">
          <a:extLst>
            <a:ext uri="{FF2B5EF4-FFF2-40B4-BE49-F238E27FC236}">
              <a16:creationId xmlns:a16="http://schemas.microsoft.com/office/drawing/2014/main" id="{5490306E-311D-456B-AF34-A228F9CE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135" y="34255710"/>
          <a:ext cx="3360420" cy="163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129540</xdr:colOff>
      <xdr:row>177</xdr:row>
      <xdr:rowOff>99060</xdr:rowOff>
    </xdr:from>
    <xdr:ext cx="3230880" cy="1714500"/>
    <xdr:pic>
      <xdr:nvPicPr>
        <xdr:cNvPr id="3" name="Picture 2">
          <a:extLst>
            <a:ext uri="{FF2B5EF4-FFF2-40B4-BE49-F238E27FC236}">
              <a16:creationId xmlns:a16="http://schemas.microsoft.com/office/drawing/2014/main" id="{F1176BAD-22C1-408B-B023-163B2AC1FA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715" y="31760160"/>
          <a:ext cx="323088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154</xdr:row>
      <xdr:rowOff>0</xdr:rowOff>
    </xdr:from>
    <xdr:ext cx="3284220" cy="1638300"/>
    <xdr:pic>
      <xdr:nvPicPr>
        <xdr:cNvPr id="2" name="Picture 1">
          <a:extLst>
            <a:ext uri="{FF2B5EF4-FFF2-40B4-BE49-F238E27FC236}">
              <a16:creationId xmlns:a16="http://schemas.microsoft.com/office/drawing/2014/main" id="{02F6DA48-861B-474B-A7CE-1466675A8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28098750"/>
          <a:ext cx="328422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141</xdr:row>
      <xdr:rowOff>0</xdr:rowOff>
    </xdr:from>
    <xdr:ext cx="3230880" cy="1653540"/>
    <xdr:pic>
      <xdr:nvPicPr>
        <xdr:cNvPr id="3" name="Picture 2">
          <a:extLst>
            <a:ext uri="{FF2B5EF4-FFF2-40B4-BE49-F238E27FC236}">
              <a16:creationId xmlns:a16="http://schemas.microsoft.com/office/drawing/2014/main" id="{D59EC07C-534D-41D1-B3BE-AA6937E4E7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 y="25603200"/>
          <a:ext cx="323088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156</xdr:row>
      <xdr:rowOff>0</xdr:rowOff>
    </xdr:from>
    <xdr:ext cx="3893820" cy="1920240"/>
    <xdr:pic>
      <xdr:nvPicPr>
        <xdr:cNvPr id="2" name="Picture 1">
          <a:extLst>
            <a:ext uri="{FF2B5EF4-FFF2-40B4-BE49-F238E27FC236}">
              <a16:creationId xmlns:a16="http://schemas.microsoft.com/office/drawing/2014/main" id="{3494BCFD-EF64-4056-ADF2-745829845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29041725"/>
          <a:ext cx="3893820" cy="1920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714374</xdr:colOff>
      <xdr:row>146</xdr:row>
      <xdr:rowOff>0</xdr:rowOff>
    </xdr:from>
    <xdr:ext cx="4257675" cy="1706880"/>
    <xdr:pic>
      <xdr:nvPicPr>
        <xdr:cNvPr id="3" name="Picture 2">
          <a:extLst>
            <a:ext uri="{FF2B5EF4-FFF2-40B4-BE49-F238E27FC236}">
              <a16:creationId xmlns:a16="http://schemas.microsoft.com/office/drawing/2014/main" id="{2D09A602-D01E-43C2-92A1-F5B9158C87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4" y="27127200"/>
          <a:ext cx="4257675" cy="1706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38099</xdr:colOff>
      <xdr:row>133</xdr:row>
      <xdr:rowOff>0</xdr:rowOff>
    </xdr:from>
    <xdr:ext cx="4257675" cy="1973580"/>
    <xdr:pic>
      <xdr:nvPicPr>
        <xdr:cNvPr id="4" name="Picture 3">
          <a:extLst>
            <a:ext uri="{FF2B5EF4-FFF2-40B4-BE49-F238E27FC236}">
              <a16:creationId xmlns:a16="http://schemas.microsoft.com/office/drawing/2014/main" id="{7EF777A6-2CA5-44B4-8447-2F5A3D9E01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474" y="24507825"/>
          <a:ext cx="4257675"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160</xdr:row>
      <xdr:rowOff>7620</xdr:rowOff>
    </xdr:from>
    <xdr:ext cx="3893820" cy="1920240"/>
    <xdr:pic>
      <xdr:nvPicPr>
        <xdr:cNvPr id="2" name="Picture 1">
          <a:extLst>
            <a:ext uri="{FF2B5EF4-FFF2-40B4-BE49-F238E27FC236}">
              <a16:creationId xmlns:a16="http://schemas.microsoft.com/office/drawing/2014/main" id="{0777ECE8-B872-4B21-87B4-2DB2D9317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449395"/>
          <a:ext cx="3893820" cy="1920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761999</xdr:colOff>
      <xdr:row>150</xdr:row>
      <xdr:rowOff>0</xdr:rowOff>
    </xdr:from>
    <xdr:ext cx="4324351" cy="1695450"/>
    <xdr:pic>
      <xdr:nvPicPr>
        <xdr:cNvPr id="3" name="Picture 2">
          <a:extLst>
            <a:ext uri="{FF2B5EF4-FFF2-40B4-BE49-F238E27FC236}">
              <a16:creationId xmlns:a16="http://schemas.microsoft.com/office/drawing/2014/main" id="{85E19E06-45AD-4194-9F54-90EA50D00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999" y="27736800"/>
          <a:ext cx="4324351"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47625</xdr:colOff>
      <xdr:row>136</xdr:row>
      <xdr:rowOff>752474</xdr:rowOff>
    </xdr:from>
    <xdr:ext cx="4257675" cy="1945005"/>
    <xdr:pic>
      <xdr:nvPicPr>
        <xdr:cNvPr id="5" name="Picture 4">
          <a:extLst>
            <a:ext uri="{FF2B5EF4-FFF2-40B4-BE49-F238E27FC236}">
              <a16:creationId xmlns:a16="http://schemas.microsoft.com/office/drawing/2014/main" id="{DB1F2EDC-ADA3-4D52-897B-B435BB431C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9625" y="25231724"/>
          <a:ext cx="4257675" cy="1945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47624</xdr:colOff>
      <xdr:row>243</xdr:row>
      <xdr:rowOff>47625</xdr:rowOff>
    </xdr:from>
    <xdr:ext cx="4381501" cy="1813560"/>
    <xdr:pic>
      <xdr:nvPicPr>
        <xdr:cNvPr id="2" name="Picture 1">
          <a:extLst>
            <a:ext uri="{FF2B5EF4-FFF2-40B4-BE49-F238E27FC236}">
              <a16:creationId xmlns:a16="http://schemas.microsoft.com/office/drawing/2014/main" id="{D23E69D4-554B-441D-9DED-753DBD652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4" y="44643675"/>
          <a:ext cx="4381501" cy="1813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60960</xdr:colOff>
      <xdr:row>230</xdr:row>
      <xdr:rowOff>30480</xdr:rowOff>
    </xdr:from>
    <xdr:ext cx="4320540" cy="1836420"/>
    <xdr:pic>
      <xdr:nvPicPr>
        <xdr:cNvPr id="3" name="Picture 2">
          <a:extLst>
            <a:ext uri="{FF2B5EF4-FFF2-40B4-BE49-F238E27FC236}">
              <a16:creationId xmlns:a16="http://schemas.microsoft.com/office/drawing/2014/main" id="{3B04C74D-C258-4AF6-8E76-A676F690D2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610" y="42130980"/>
          <a:ext cx="4320540" cy="1836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xdr:colOff>
      <xdr:row>183</xdr:row>
      <xdr:rowOff>89647</xdr:rowOff>
    </xdr:from>
    <xdr:ext cx="4403911" cy="1975373"/>
    <xdr:pic>
      <xdr:nvPicPr>
        <xdr:cNvPr id="2" name="Picture 1">
          <a:extLst>
            <a:ext uri="{FF2B5EF4-FFF2-40B4-BE49-F238E27FC236}">
              <a16:creationId xmlns:a16="http://schemas.microsoft.com/office/drawing/2014/main" id="{38B400F3-2D8F-4AFD-B882-62962BD45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4" y="35103547"/>
          <a:ext cx="4403911" cy="1975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41910</xdr:colOff>
      <xdr:row>170</xdr:row>
      <xdr:rowOff>66675</xdr:rowOff>
    </xdr:from>
    <xdr:ext cx="4378810" cy="1861185"/>
    <xdr:pic>
      <xdr:nvPicPr>
        <xdr:cNvPr id="3" name="Picture 2">
          <a:extLst>
            <a:ext uri="{FF2B5EF4-FFF2-40B4-BE49-F238E27FC236}">
              <a16:creationId xmlns:a16="http://schemas.microsoft.com/office/drawing/2014/main" id="{0BAC6B28-56F5-41BC-96FE-946F5EEBDC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1035" y="32585025"/>
          <a:ext cx="4378810" cy="1861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619124</xdr:colOff>
      <xdr:row>197</xdr:row>
      <xdr:rowOff>171450</xdr:rowOff>
    </xdr:from>
    <xdr:ext cx="4429125" cy="1828800"/>
    <xdr:pic>
      <xdr:nvPicPr>
        <xdr:cNvPr id="2" name="Picture 1">
          <a:extLst>
            <a:ext uri="{FF2B5EF4-FFF2-40B4-BE49-F238E27FC236}">
              <a16:creationId xmlns:a16="http://schemas.microsoft.com/office/drawing/2014/main" id="{09095C01-83B2-4106-9AEE-272AB7F7C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4" y="36728400"/>
          <a:ext cx="442912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76199</xdr:colOff>
      <xdr:row>185</xdr:row>
      <xdr:rowOff>9525</xdr:rowOff>
    </xdr:from>
    <xdr:ext cx="4352925" cy="1885950"/>
    <xdr:pic>
      <xdr:nvPicPr>
        <xdr:cNvPr id="3" name="Picture 2">
          <a:extLst>
            <a:ext uri="{FF2B5EF4-FFF2-40B4-BE49-F238E27FC236}">
              <a16:creationId xmlns:a16="http://schemas.microsoft.com/office/drawing/2014/main" id="{DA00D15F-C104-4328-9D03-07426FB4F1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4" y="34270950"/>
          <a:ext cx="4352925"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181</xdr:row>
      <xdr:rowOff>0</xdr:rowOff>
    </xdr:from>
    <xdr:ext cx="3474720" cy="1866900"/>
    <xdr:pic>
      <xdr:nvPicPr>
        <xdr:cNvPr id="2" name="Picture 1">
          <a:extLst>
            <a:ext uri="{FF2B5EF4-FFF2-40B4-BE49-F238E27FC236}">
              <a16:creationId xmlns:a16="http://schemas.microsoft.com/office/drawing/2014/main" id="{1ACB3D11-58C7-4666-88E2-4BAC083B6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33051750"/>
          <a:ext cx="347472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38100</xdr:colOff>
      <xdr:row>158</xdr:row>
      <xdr:rowOff>38100</xdr:rowOff>
    </xdr:from>
    <xdr:ext cx="4514850" cy="1737360"/>
    <xdr:pic>
      <xdr:nvPicPr>
        <xdr:cNvPr id="3" name="Picture 2">
          <a:extLst>
            <a:ext uri="{FF2B5EF4-FFF2-40B4-BE49-F238E27FC236}">
              <a16:creationId xmlns:a16="http://schemas.microsoft.com/office/drawing/2014/main" id="{7AF56552-C20A-4081-883A-C5362517C2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8689300"/>
          <a:ext cx="4514850" cy="1737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30479</xdr:colOff>
      <xdr:row>171</xdr:row>
      <xdr:rowOff>38099</xdr:rowOff>
    </xdr:from>
    <xdr:ext cx="4512945" cy="1628775"/>
    <xdr:pic>
      <xdr:nvPicPr>
        <xdr:cNvPr id="4" name="Picture 3">
          <a:extLst>
            <a:ext uri="{FF2B5EF4-FFF2-40B4-BE49-F238E27FC236}">
              <a16:creationId xmlns:a16="http://schemas.microsoft.com/office/drawing/2014/main" id="{2A0B6D56-169E-4C34-8752-A64DEBDA202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9129" y="31184849"/>
          <a:ext cx="451294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60959</xdr:colOff>
      <xdr:row>238</xdr:row>
      <xdr:rowOff>171450</xdr:rowOff>
    </xdr:from>
    <xdr:ext cx="4130041" cy="1819275"/>
    <xdr:pic>
      <xdr:nvPicPr>
        <xdr:cNvPr id="2" name="Picture 1">
          <a:extLst>
            <a:ext uri="{FF2B5EF4-FFF2-40B4-BE49-F238E27FC236}">
              <a16:creationId xmlns:a16="http://schemas.microsoft.com/office/drawing/2014/main" id="{468B1148-7F46-4475-88A3-38804267B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59" y="42938700"/>
          <a:ext cx="4130041"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227</xdr:row>
      <xdr:rowOff>19050</xdr:rowOff>
    </xdr:from>
    <xdr:ext cx="4019550" cy="1695450"/>
    <xdr:pic>
      <xdr:nvPicPr>
        <xdr:cNvPr id="3" name="Picture 2">
          <a:extLst>
            <a:ext uri="{FF2B5EF4-FFF2-40B4-BE49-F238E27FC236}">
              <a16:creationId xmlns:a16="http://schemas.microsoft.com/office/drawing/2014/main" id="{B316E887-F1F6-4F1E-A57C-85EAC072A4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 y="40681275"/>
          <a:ext cx="40195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60960</xdr:colOff>
      <xdr:row>188</xdr:row>
      <xdr:rowOff>76200</xdr:rowOff>
    </xdr:from>
    <xdr:ext cx="3200400" cy="1714500"/>
    <xdr:pic>
      <xdr:nvPicPr>
        <xdr:cNvPr id="2" name="Picture 1">
          <a:extLst>
            <a:ext uri="{FF2B5EF4-FFF2-40B4-BE49-F238E27FC236}">
              <a16:creationId xmlns:a16="http://schemas.microsoft.com/office/drawing/2014/main" id="{0771D90B-5DCB-4994-85CC-85A1F9317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 y="33270825"/>
          <a:ext cx="32004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91440</xdr:colOff>
      <xdr:row>176</xdr:row>
      <xdr:rowOff>64770</xdr:rowOff>
    </xdr:from>
    <xdr:ext cx="3230880" cy="1653540"/>
    <xdr:pic>
      <xdr:nvPicPr>
        <xdr:cNvPr id="3" name="Picture 2">
          <a:extLst>
            <a:ext uri="{FF2B5EF4-FFF2-40B4-BE49-F238E27FC236}">
              <a16:creationId xmlns:a16="http://schemas.microsoft.com/office/drawing/2014/main" id="{6C6F1007-281A-48B0-8212-7E10D23BBF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0565" y="30535245"/>
          <a:ext cx="323088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150</xdr:row>
      <xdr:rowOff>104775</xdr:rowOff>
    </xdr:from>
    <xdr:to>
      <xdr:col>1</xdr:col>
      <xdr:colOff>4391025</xdr:colOff>
      <xdr:row>163</xdr:row>
      <xdr:rowOff>57150</xdr:rowOff>
    </xdr:to>
    <xdr:pic>
      <xdr:nvPicPr>
        <xdr:cNvPr id="3" name="Picture 2">
          <a:extLst>
            <a:ext uri="{FF2B5EF4-FFF2-40B4-BE49-F238E27FC236}">
              <a16:creationId xmlns:a16="http://schemas.microsoft.com/office/drawing/2014/main" id="{62D32148-3B59-571E-54D4-48DF6B3198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26812875"/>
          <a:ext cx="4391025" cy="2428875"/>
        </a:xfrm>
        <a:prstGeom prst="rect">
          <a:avLst/>
        </a:prstGeom>
      </xdr:spPr>
    </xdr:pic>
    <xdr:clientData/>
  </xdr:twoCellAnchor>
  <xdr:oneCellAnchor>
    <xdr:from>
      <xdr:col>1</xdr:col>
      <xdr:colOff>60959</xdr:colOff>
      <xdr:row>166</xdr:row>
      <xdr:rowOff>171450</xdr:rowOff>
    </xdr:from>
    <xdr:ext cx="4234816" cy="1924050"/>
    <xdr:pic>
      <xdr:nvPicPr>
        <xdr:cNvPr id="4" name="Picture 3">
          <a:extLst>
            <a:ext uri="{FF2B5EF4-FFF2-40B4-BE49-F238E27FC236}">
              <a16:creationId xmlns:a16="http://schemas.microsoft.com/office/drawing/2014/main" id="{CBD1A1A8-94A8-4432-9EA0-148C5A9E60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2959" y="29937075"/>
          <a:ext cx="4234816"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70485</xdr:colOff>
      <xdr:row>235</xdr:row>
      <xdr:rowOff>5715</xdr:rowOff>
    </xdr:from>
    <xdr:ext cx="3078480" cy="1531620"/>
    <xdr:pic>
      <xdr:nvPicPr>
        <xdr:cNvPr id="2" name="Picture 1">
          <a:extLst>
            <a:ext uri="{FF2B5EF4-FFF2-40B4-BE49-F238E27FC236}">
              <a16:creationId xmlns:a16="http://schemas.microsoft.com/office/drawing/2014/main" id="{776F4E54-40D0-4382-B8C6-CC61642A3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235" y="43306365"/>
          <a:ext cx="3078480" cy="153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95250</xdr:colOff>
      <xdr:row>222</xdr:row>
      <xdr:rowOff>40005</xdr:rowOff>
    </xdr:from>
    <xdr:ext cx="3223260" cy="1653540"/>
    <xdr:pic>
      <xdr:nvPicPr>
        <xdr:cNvPr id="3" name="Picture 2">
          <a:extLst>
            <a:ext uri="{FF2B5EF4-FFF2-40B4-BE49-F238E27FC236}">
              <a16:creationId xmlns:a16="http://schemas.microsoft.com/office/drawing/2014/main" id="{06FA6277-E2AE-46AD-8C93-C9046DF1C5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40845105"/>
          <a:ext cx="322326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247</xdr:row>
      <xdr:rowOff>47625</xdr:rowOff>
    </xdr:from>
    <xdr:ext cx="3619500" cy="1714500"/>
    <xdr:pic>
      <xdr:nvPicPr>
        <xdr:cNvPr id="2" name="Picture 1">
          <a:extLst>
            <a:ext uri="{FF2B5EF4-FFF2-40B4-BE49-F238E27FC236}">
              <a16:creationId xmlns:a16="http://schemas.microsoft.com/office/drawing/2014/main" id="{F3F2C9B1-8DF9-41FB-A2DF-1ADA207F3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4596050"/>
          <a:ext cx="36195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53339</xdr:colOff>
      <xdr:row>234</xdr:row>
      <xdr:rowOff>28575</xdr:rowOff>
    </xdr:from>
    <xdr:ext cx="3613785" cy="1866900"/>
    <xdr:pic>
      <xdr:nvPicPr>
        <xdr:cNvPr id="3" name="Picture 2">
          <a:extLst>
            <a:ext uri="{FF2B5EF4-FFF2-40B4-BE49-F238E27FC236}">
              <a16:creationId xmlns:a16="http://schemas.microsoft.com/office/drawing/2014/main" id="{89D3479E-653A-438F-B784-02EB27980B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1039" y="42081450"/>
          <a:ext cx="361378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168</xdr:row>
      <xdr:rowOff>0</xdr:rowOff>
    </xdr:from>
    <xdr:ext cx="3474720" cy="1866900"/>
    <xdr:pic>
      <xdr:nvPicPr>
        <xdr:cNvPr id="2" name="Picture 1">
          <a:extLst>
            <a:ext uri="{FF2B5EF4-FFF2-40B4-BE49-F238E27FC236}">
              <a16:creationId xmlns:a16="http://schemas.microsoft.com/office/drawing/2014/main" id="{03CFF65D-87DB-4A47-9575-C4244B98D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0613350"/>
          <a:ext cx="347472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145</xdr:row>
      <xdr:rowOff>47625</xdr:rowOff>
    </xdr:from>
    <xdr:ext cx="3543300" cy="1866900"/>
    <xdr:pic>
      <xdr:nvPicPr>
        <xdr:cNvPr id="3" name="Picture 2">
          <a:extLst>
            <a:ext uri="{FF2B5EF4-FFF2-40B4-BE49-F238E27FC236}">
              <a16:creationId xmlns:a16="http://schemas.microsoft.com/office/drawing/2014/main" id="{BD2F89F8-3888-49C1-8DE2-6AEF37C799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269950"/>
          <a:ext cx="354330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761999</xdr:colOff>
      <xdr:row>157</xdr:row>
      <xdr:rowOff>38100</xdr:rowOff>
    </xdr:from>
    <xdr:ext cx="3590925" cy="1838325"/>
    <xdr:pic>
      <xdr:nvPicPr>
        <xdr:cNvPr id="4" name="Picture 3">
          <a:extLst>
            <a:ext uri="{FF2B5EF4-FFF2-40B4-BE49-F238E27FC236}">
              <a16:creationId xmlns:a16="http://schemas.microsoft.com/office/drawing/2014/main" id="{64414E18-35CC-40E2-8C0F-F21F510D599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1999" y="28546425"/>
          <a:ext cx="359092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647699</xdr:colOff>
      <xdr:row>158</xdr:row>
      <xdr:rowOff>47624</xdr:rowOff>
    </xdr:from>
    <xdr:ext cx="4276725" cy="1933575"/>
    <xdr:pic>
      <xdr:nvPicPr>
        <xdr:cNvPr id="2" name="Picture 1">
          <a:extLst>
            <a:ext uri="{FF2B5EF4-FFF2-40B4-BE49-F238E27FC236}">
              <a16:creationId xmlns:a16="http://schemas.microsoft.com/office/drawing/2014/main" id="{8704DA21-4607-43F3-8048-2B94EBFCE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699" y="28308299"/>
          <a:ext cx="4276725"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145</xdr:row>
      <xdr:rowOff>0</xdr:rowOff>
    </xdr:from>
    <xdr:ext cx="4267200" cy="1885950"/>
    <xdr:pic>
      <xdr:nvPicPr>
        <xdr:cNvPr id="3" name="Picture 2">
          <a:extLst>
            <a:ext uri="{FF2B5EF4-FFF2-40B4-BE49-F238E27FC236}">
              <a16:creationId xmlns:a16="http://schemas.microsoft.com/office/drawing/2014/main" id="{2D29C923-DE8D-42DB-93A4-87662FBD20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 y="25765125"/>
          <a:ext cx="426720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95250</xdr:colOff>
      <xdr:row>240</xdr:row>
      <xdr:rowOff>180975</xdr:rowOff>
    </xdr:from>
    <xdr:ext cx="3543300" cy="1828799"/>
    <xdr:pic>
      <xdr:nvPicPr>
        <xdr:cNvPr id="2" name="Picture 1">
          <a:extLst>
            <a:ext uri="{FF2B5EF4-FFF2-40B4-BE49-F238E27FC236}">
              <a16:creationId xmlns:a16="http://schemas.microsoft.com/office/drawing/2014/main" id="{5D9090CB-332C-48B8-9EDA-220D4831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44196000"/>
          <a:ext cx="3543300" cy="1828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53340</xdr:colOff>
      <xdr:row>228</xdr:row>
      <xdr:rowOff>91439</xdr:rowOff>
    </xdr:from>
    <xdr:ext cx="3661410" cy="1784985"/>
    <xdr:pic>
      <xdr:nvPicPr>
        <xdr:cNvPr id="3" name="Picture 2">
          <a:extLst>
            <a:ext uri="{FF2B5EF4-FFF2-40B4-BE49-F238E27FC236}">
              <a16:creationId xmlns:a16="http://schemas.microsoft.com/office/drawing/2014/main" id="{055AA280-C8F0-4A29-BBBF-A922FEC1C7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1990" y="41810939"/>
          <a:ext cx="3661410" cy="178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196</xdr:row>
      <xdr:rowOff>0</xdr:rowOff>
    </xdr:from>
    <xdr:ext cx="3771900" cy="2004060"/>
    <xdr:pic>
      <xdr:nvPicPr>
        <xdr:cNvPr id="2" name="Picture 1">
          <a:extLst>
            <a:ext uri="{FF2B5EF4-FFF2-40B4-BE49-F238E27FC236}">
              <a16:creationId xmlns:a16="http://schemas.microsoft.com/office/drawing/2014/main" id="{EB0A98E7-A7DA-4512-B02F-8C5146555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34985325"/>
          <a:ext cx="37719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13335</xdr:colOff>
      <xdr:row>173</xdr:row>
      <xdr:rowOff>1104900</xdr:rowOff>
    </xdr:from>
    <xdr:ext cx="4130040" cy="1659255"/>
    <xdr:pic>
      <xdr:nvPicPr>
        <xdr:cNvPr id="3" name="Picture 2">
          <a:extLst>
            <a:ext uri="{FF2B5EF4-FFF2-40B4-BE49-F238E27FC236}">
              <a16:creationId xmlns:a16="http://schemas.microsoft.com/office/drawing/2014/main" id="{A658090D-E79C-4977-AC26-37450EAB6E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2485" y="30756225"/>
          <a:ext cx="4130040" cy="1659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76199</xdr:colOff>
      <xdr:row>186</xdr:row>
      <xdr:rowOff>15240</xdr:rowOff>
    </xdr:from>
    <xdr:ext cx="4124325" cy="1661160"/>
    <xdr:pic>
      <xdr:nvPicPr>
        <xdr:cNvPr id="4" name="Picture 3">
          <a:extLst>
            <a:ext uri="{FF2B5EF4-FFF2-40B4-BE49-F238E27FC236}">
              <a16:creationId xmlns:a16="http://schemas.microsoft.com/office/drawing/2014/main" id="{994AC19C-4E4C-4160-A579-1804613DA6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5349" y="33095565"/>
          <a:ext cx="4124325"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57149</xdr:colOff>
      <xdr:row>189</xdr:row>
      <xdr:rowOff>190500</xdr:rowOff>
    </xdr:from>
    <xdr:ext cx="3838575" cy="1746885"/>
    <xdr:pic>
      <xdr:nvPicPr>
        <xdr:cNvPr id="2" name="Picture 1">
          <a:extLst>
            <a:ext uri="{FF2B5EF4-FFF2-40B4-BE49-F238E27FC236}">
              <a16:creationId xmlns:a16="http://schemas.microsoft.com/office/drawing/2014/main" id="{5B30EBFF-3390-4A60-B049-3F1E65AAF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4" y="33575625"/>
          <a:ext cx="3838575" cy="1746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53340</xdr:colOff>
      <xdr:row>177</xdr:row>
      <xdr:rowOff>76200</xdr:rowOff>
    </xdr:from>
    <xdr:ext cx="3756660" cy="1771650"/>
    <xdr:pic>
      <xdr:nvPicPr>
        <xdr:cNvPr id="3" name="Picture 2">
          <a:extLst>
            <a:ext uri="{FF2B5EF4-FFF2-40B4-BE49-F238E27FC236}">
              <a16:creationId xmlns:a16="http://schemas.microsoft.com/office/drawing/2014/main" id="{1FCADA0E-C372-4FC3-B32E-B4A0976C99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315" y="31165800"/>
          <a:ext cx="375666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86DF-CBB0-4567-AD04-94BE9D6D1BAA}">
  <sheetPr codeName="Sheet1">
    <outlinePr summaryBelow="0"/>
  </sheetPr>
  <dimension ref="A1:C22"/>
  <sheetViews>
    <sheetView zoomScaleNormal="100" workbookViewId="0">
      <selection activeCell="C26" sqref="C26"/>
    </sheetView>
  </sheetViews>
  <sheetFormatPr defaultRowHeight="15"/>
  <cols>
    <col min="1" max="1" width="5.85546875" bestFit="1" customWidth="1"/>
    <col min="2" max="2" width="16.7109375" customWidth="1"/>
    <col min="3" max="3" width="52.42578125" customWidth="1"/>
    <col min="257" max="257" width="3.28515625" customWidth="1"/>
    <col min="258" max="258" width="16.7109375" customWidth="1"/>
    <col min="259" max="259" width="52.42578125" customWidth="1"/>
    <col min="513" max="513" width="3.28515625" customWidth="1"/>
    <col min="514" max="514" width="16.7109375" customWidth="1"/>
    <col min="515" max="515" width="52.42578125" customWidth="1"/>
    <col min="769" max="769" width="3.28515625" customWidth="1"/>
    <col min="770" max="770" width="16.7109375" customWidth="1"/>
    <col min="771" max="771" width="52.42578125" customWidth="1"/>
    <col min="1025" max="1025" width="3.28515625" customWidth="1"/>
    <col min="1026" max="1026" width="16.7109375" customWidth="1"/>
    <col min="1027" max="1027" width="52.42578125" customWidth="1"/>
    <col min="1281" max="1281" width="3.28515625" customWidth="1"/>
    <col min="1282" max="1282" width="16.7109375" customWidth="1"/>
    <col min="1283" max="1283" width="52.42578125" customWidth="1"/>
    <col min="1537" max="1537" width="3.28515625" customWidth="1"/>
    <col min="1538" max="1538" width="16.7109375" customWidth="1"/>
    <col min="1539" max="1539" width="52.42578125" customWidth="1"/>
    <col min="1793" max="1793" width="3.28515625" customWidth="1"/>
    <col min="1794" max="1794" width="16.7109375" customWidth="1"/>
    <col min="1795" max="1795" width="52.42578125" customWidth="1"/>
    <col min="2049" max="2049" width="3.28515625" customWidth="1"/>
    <col min="2050" max="2050" width="16.7109375" customWidth="1"/>
    <col min="2051" max="2051" width="52.42578125" customWidth="1"/>
    <col min="2305" max="2305" width="3.28515625" customWidth="1"/>
    <col min="2306" max="2306" width="16.7109375" customWidth="1"/>
    <col min="2307" max="2307" width="52.42578125" customWidth="1"/>
    <col min="2561" max="2561" width="3.28515625" customWidth="1"/>
    <col min="2562" max="2562" width="16.7109375" customWidth="1"/>
    <col min="2563" max="2563" width="52.42578125" customWidth="1"/>
    <col min="2817" max="2817" width="3.28515625" customWidth="1"/>
    <col min="2818" max="2818" width="16.7109375" customWidth="1"/>
    <col min="2819" max="2819" width="52.42578125" customWidth="1"/>
    <col min="3073" max="3073" width="3.28515625" customWidth="1"/>
    <col min="3074" max="3074" width="16.7109375" customWidth="1"/>
    <col min="3075" max="3075" width="52.42578125" customWidth="1"/>
    <col min="3329" max="3329" width="3.28515625" customWidth="1"/>
    <col min="3330" max="3330" width="16.7109375" customWidth="1"/>
    <col min="3331" max="3331" width="52.42578125" customWidth="1"/>
    <col min="3585" max="3585" width="3.28515625" customWidth="1"/>
    <col min="3586" max="3586" width="16.7109375" customWidth="1"/>
    <col min="3587" max="3587" width="52.42578125" customWidth="1"/>
    <col min="3841" max="3841" width="3.28515625" customWidth="1"/>
    <col min="3842" max="3842" width="16.7109375" customWidth="1"/>
    <col min="3843" max="3843" width="52.42578125" customWidth="1"/>
    <col min="4097" max="4097" width="3.28515625" customWidth="1"/>
    <col min="4098" max="4098" width="16.7109375" customWidth="1"/>
    <col min="4099" max="4099" width="52.42578125" customWidth="1"/>
    <col min="4353" max="4353" width="3.28515625" customWidth="1"/>
    <col min="4354" max="4354" width="16.7109375" customWidth="1"/>
    <col min="4355" max="4355" width="52.42578125" customWidth="1"/>
    <col min="4609" max="4609" width="3.28515625" customWidth="1"/>
    <col min="4610" max="4610" width="16.7109375" customWidth="1"/>
    <col min="4611" max="4611" width="52.42578125" customWidth="1"/>
    <col min="4865" max="4865" width="3.28515625" customWidth="1"/>
    <col min="4866" max="4866" width="16.7109375" customWidth="1"/>
    <col min="4867" max="4867" width="52.42578125" customWidth="1"/>
    <col min="5121" max="5121" width="3.28515625" customWidth="1"/>
    <col min="5122" max="5122" width="16.7109375" customWidth="1"/>
    <col min="5123" max="5123" width="52.42578125" customWidth="1"/>
    <col min="5377" max="5377" width="3.28515625" customWidth="1"/>
    <col min="5378" max="5378" width="16.7109375" customWidth="1"/>
    <col min="5379" max="5379" width="52.42578125" customWidth="1"/>
    <col min="5633" max="5633" width="3.28515625" customWidth="1"/>
    <col min="5634" max="5634" width="16.7109375" customWidth="1"/>
    <col min="5635" max="5635" width="52.42578125" customWidth="1"/>
    <col min="5889" max="5889" width="3.28515625" customWidth="1"/>
    <col min="5890" max="5890" width="16.7109375" customWidth="1"/>
    <col min="5891" max="5891" width="52.42578125" customWidth="1"/>
    <col min="6145" max="6145" width="3.28515625" customWidth="1"/>
    <col min="6146" max="6146" width="16.7109375" customWidth="1"/>
    <col min="6147" max="6147" width="52.42578125" customWidth="1"/>
    <col min="6401" max="6401" width="3.28515625" customWidth="1"/>
    <col min="6402" max="6402" width="16.7109375" customWidth="1"/>
    <col min="6403" max="6403" width="52.42578125" customWidth="1"/>
    <col min="6657" max="6657" width="3.28515625" customWidth="1"/>
    <col min="6658" max="6658" width="16.7109375" customWidth="1"/>
    <col min="6659" max="6659" width="52.42578125" customWidth="1"/>
    <col min="6913" max="6913" width="3.28515625" customWidth="1"/>
    <col min="6914" max="6914" width="16.7109375" customWidth="1"/>
    <col min="6915" max="6915" width="52.42578125" customWidth="1"/>
    <col min="7169" max="7169" width="3.28515625" customWidth="1"/>
    <col min="7170" max="7170" width="16.7109375" customWidth="1"/>
    <col min="7171" max="7171" width="52.42578125" customWidth="1"/>
    <col min="7425" max="7425" width="3.28515625" customWidth="1"/>
    <col min="7426" max="7426" width="16.7109375" customWidth="1"/>
    <col min="7427" max="7427" width="52.42578125" customWidth="1"/>
    <col min="7681" max="7681" width="3.28515625" customWidth="1"/>
    <col min="7682" max="7682" width="16.7109375" customWidth="1"/>
    <col min="7683" max="7683" width="52.42578125" customWidth="1"/>
    <col min="7937" max="7937" width="3.28515625" customWidth="1"/>
    <col min="7938" max="7938" width="16.7109375" customWidth="1"/>
    <col min="7939" max="7939" width="52.42578125" customWidth="1"/>
    <col min="8193" max="8193" width="3.28515625" customWidth="1"/>
    <col min="8194" max="8194" width="16.7109375" customWidth="1"/>
    <col min="8195" max="8195" width="52.42578125" customWidth="1"/>
    <col min="8449" max="8449" width="3.28515625" customWidth="1"/>
    <col min="8450" max="8450" width="16.7109375" customWidth="1"/>
    <col min="8451" max="8451" width="52.42578125" customWidth="1"/>
    <col min="8705" max="8705" width="3.28515625" customWidth="1"/>
    <col min="8706" max="8706" width="16.7109375" customWidth="1"/>
    <col min="8707" max="8707" width="52.42578125" customWidth="1"/>
    <col min="8961" max="8961" width="3.28515625" customWidth="1"/>
    <col min="8962" max="8962" width="16.7109375" customWidth="1"/>
    <col min="8963" max="8963" width="52.42578125" customWidth="1"/>
    <col min="9217" max="9217" width="3.28515625" customWidth="1"/>
    <col min="9218" max="9218" width="16.7109375" customWidth="1"/>
    <col min="9219" max="9219" width="52.42578125" customWidth="1"/>
    <col min="9473" max="9473" width="3.28515625" customWidth="1"/>
    <col min="9474" max="9474" width="16.7109375" customWidth="1"/>
    <col min="9475" max="9475" width="52.42578125" customWidth="1"/>
    <col min="9729" max="9729" width="3.28515625" customWidth="1"/>
    <col min="9730" max="9730" width="16.7109375" customWidth="1"/>
    <col min="9731" max="9731" width="52.42578125" customWidth="1"/>
    <col min="9985" max="9985" width="3.28515625" customWidth="1"/>
    <col min="9986" max="9986" width="16.7109375" customWidth="1"/>
    <col min="9987" max="9987" width="52.42578125" customWidth="1"/>
    <col min="10241" max="10241" width="3.28515625" customWidth="1"/>
    <col min="10242" max="10242" width="16.7109375" customWidth="1"/>
    <col min="10243" max="10243" width="52.42578125" customWidth="1"/>
    <col min="10497" max="10497" width="3.28515625" customWidth="1"/>
    <col min="10498" max="10498" width="16.7109375" customWidth="1"/>
    <col min="10499" max="10499" width="52.42578125" customWidth="1"/>
    <col min="10753" max="10753" width="3.28515625" customWidth="1"/>
    <col min="10754" max="10754" width="16.7109375" customWidth="1"/>
    <col min="10755" max="10755" width="52.42578125" customWidth="1"/>
    <col min="11009" max="11009" width="3.28515625" customWidth="1"/>
    <col min="11010" max="11010" width="16.7109375" customWidth="1"/>
    <col min="11011" max="11011" width="52.42578125" customWidth="1"/>
    <col min="11265" max="11265" width="3.28515625" customWidth="1"/>
    <col min="11266" max="11266" width="16.7109375" customWidth="1"/>
    <col min="11267" max="11267" width="52.42578125" customWidth="1"/>
    <col min="11521" max="11521" width="3.28515625" customWidth="1"/>
    <col min="11522" max="11522" width="16.7109375" customWidth="1"/>
    <col min="11523" max="11523" width="52.42578125" customWidth="1"/>
    <col min="11777" max="11777" width="3.28515625" customWidth="1"/>
    <col min="11778" max="11778" width="16.7109375" customWidth="1"/>
    <col min="11779" max="11779" width="52.42578125" customWidth="1"/>
    <col min="12033" max="12033" width="3.28515625" customWidth="1"/>
    <col min="12034" max="12034" width="16.7109375" customWidth="1"/>
    <col min="12035" max="12035" width="52.42578125" customWidth="1"/>
    <col min="12289" max="12289" width="3.28515625" customWidth="1"/>
    <col min="12290" max="12290" width="16.7109375" customWidth="1"/>
    <col min="12291" max="12291" width="52.42578125" customWidth="1"/>
    <col min="12545" max="12545" width="3.28515625" customWidth="1"/>
    <col min="12546" max="12546" width="16.7109375" customWidth="1"/>
    <col min="12547" max="12547" width="52.42578125" customWidth="1"/>
    <col min="12801" max="12801" width="3.28515625" customWidth="1"/>
    <col min="12802" max="12802" width="16.7109375" customWidth="1"/>
    <col min="12803" max="12803" width="52.42578125" customWidth="1"/>
    <col min="13057" max="13057" width="3.28515625" customWidth="1"/>
    <col min="13058" max="13058" width="16.7109375" customWidth="1"/>
    <col min="13059" max="13059" width="52.42578125" customWidth="1"/>
    <col min="13313" max="13313" width="3.28515625" customWidth="1"/>
    <col min="13314" max="13314" width="16.7109375" customWidth="1"/>
    <col min="13315" max="13315" width="52.42578125" customWidth="1"/>
    <col min="13569" max="13569" width="3.28515625" customWidth="1"/>
    <col min="13570" max="13570" width="16.7109375" customWidth="1"/>
    <col min="13571" max="13571" width="52.42578125" customWidth="1"/>
    <col min="13825" max="13825" width="3.28515625" customWidth="1"/>
    <col min="13826" max="13826" width="16.7109375" customWidth="1"/>
    <col min="13827" max="13827" width="52.42578125" customWidth="1"/>
    <col min="14081" max="14081" width="3.28515625" customWidth="1"/>
    <col min="14082" max="14082" width="16.7109375" customWidth="1"/>
    <col min="14083" max="14083" width="52.42578125" customWidth="1"/>
    <col min="14337" max="14337" width="3.28515625" customWidth="1"/>
    <col min="14338" max="14338" width="16.7109375" customWidth="1"/>
    <col min="14339" max="14339" width="52.42578125" customWidth="1"/>
    <col min="14593" max="14593" width="3.28515625" customWidth="1"/>
    <col min="14594" max="14594" width="16.7109375" customWidth="1"/>
    <col min="14595" max="14595" width="52.42578125" customWidth="1"/>
    <col min="14849" max="14849" width="3.28515625" customWidth="1"/>
    <col min="14850" max="14850" width="16.7109375" customWidth="1"/>
    <col min="14851" max="14851" width="52.42578125" customWidth="1"/>
    <col min="15105" max="15105" width="3.28515625" customWidth="1"/>
    <col min="15106" max="15106" width="16.7109375" customWidth="1"/>
    <col min="15107" max="15107" width="52.42578125" customWidth="1"/>
    <col min="15361" max="15361" width="3.28515625" customWidth="1"/>
    <col min="15362" max="15362" width="16.7109375" customWidth="1"/>
    <col min="15363" max="15363" width="52.42578125" customWidth="1"/>
    <col min="15617" max="15617" width="3.28515625" customWidth="1"/>
    <col min="15618" max="15618" width="16.7109375" customWidth="1"/>
    <col min="15619" max="15619" width="52.42578125" customWidth="1"/>
    <col min="15873" max="15873" width="3.28515625" customWidth="1"/>
    <col min="15874" max="15874" width="16.7109375" customWidth="1"/>
    <col min="15875" max="15875" width="52.42578125" customWidth="1"/>
    <col min="16129" max="16129" width="3.28515625" customWidth="1"/>
    <col min="16130" max="16130" width="16.7109375" customWidth="1"/>
    <col min="16131" max="16131" width="52.42578125" customWidth="1"/>
  </cols>
  <sheetData>
    <row r="1" spans="1:3" ht="13.15" customHeight="1">
      <c r="A1" s="203" t="s">
        <v>0</v>
      </c>
      <c r="B1" s="203" t="s">
        <v>1</v>
      </c>
      <c r="C1" s="203" t="s">
        <v>2</v>
      </c>
    </row>
    <row r="2" spans="1:3" ht="13.15" customHeight="1">
      <c r="A2" s="1">
        <v>1</v>
      </c>
      <c r="B2" s="255" t="str">
        <f>HYPERLINK("#'ITIAF'!A1","ITIAF")</f>
        <v>ITIAF</v>
      </c>
      <c r="C2" s="1" t="s">
        <v>3</v>
      </c>
    </row>
    <row r="3" spans="1:3" ht="13.15" customHeight="1">
      <c r="A3" s="1">
        <v>2</v>
      </c>
      <c r="B3" s="255" t="str">
        <f>HYPERLINK("#'ITIBAF'!A1","ITIBAF")</f>
        <v>ITIBAF</v>
      </c>
      <c r="C3" s="1" t="s">
        <v>4</v>
      </c>
    </row>
    <row r="4" spans="1:3" ht="13.15" customHeight="1">
      <c r="A4" s="1">
        <v>3</v>
      </c>
      <c r="B4" s="255" t="str">
        <f>HYPERLINK("#'ITIBCF'!A1","ITIBCF")</f>
        <v>ITIBCF</v>
      </c>
      <c r="C4" s="1" t="s">
        <v>5</v>
      </c>
    </row>
    <row r="5" spans="1:3" ht="13.15" customHeight="1">
      <c r="A5" s="1">
        <v>4</v>
      </c>
      <c r="B5" s="255" t="str">
        <f>HYPERLINK("#'ITIBCL'!A1","ITIBCL")</f>
        <v>ITIBCL</v>
      </c>
      <c r="C5" s="1" t="s">
        <v>6</v>
      </c>
    </row>
    <row r="6" spans="1:3" ht="13.15" customHeight="1">
      <c r="A6" s="1">
        <v>5</v>
      </c>
      <c r="B6" s="255" t="str">
        <f>HYPERLINK("#'ITIBFS'!A1","ITIBFS")</f>
        <v>ITIBFS</v>
      </c>
      <c r="C6" s="1" t="s">
        <v>7</v>
      </c>
    </row>
    <row r="7" spans="1:3" ht="13.15" customHeight="1">
      <c r="A7" s="1">
        <v>6</v>
      </c>
      <c r="B7" s="255" t="str">
        <f>HYPERLINK("#'ITIBPSU'!A1","ITIBPSU")</f>
        <v>ITIBPSU</v>
      </c>
      <c r="C7" s="1" t="s">
        <v>8</v>
      </c>
    </row>
    <row r="8" spans="1:3" ht="13.15" customHeight="1">
      <c r="A8" s="1">
        <v>7</v>
      </c>
      <c r="B8" s="255" t="str">
        <f>HYPERLINK("#'ITIDTF'!A1","ITIDTF")</f>
        <v>ITIDTF</v>
      </c>
      <c r="C8" s="1" t="s">
        <v>543</v>
      </c>
    </row>
    <row r="9" spans="1:3" ht="13.15" customHeight="1">
      <c r="A9" s="1">
        <v>8</v>
      </c>
      <c r="B9" s="255" t="str">
        <f>HYPERLINK("#'ITIFCF'!A1","ITIFCF")</f>
        <v>ITIFCF</v>
      </c>
      <c r="C9" s="1" t="s">
        <v>9</v>
      </c>
    </row>
    <row r="10" spans="1:3" ht="13.15" customHeight="1">
      <c r="A10" s="1">
        <v>9</v>
      </c>
      <c r="B10" s="255" t="str">
        <f>HYPERLINK("#'ITIFEF'!A1","ITIFF")</f>
        <v>ITIFF</v>
      </c>
      <c r="C10" s="1" t="s">
        <v>646</v>
      </c>
    </row>
    <row r="11" spans="1:3" ht="13.15" customHeight="1">
      <c r="A11" s="1">
        <v>10</v>
      </c>
      <c r="B11" s="255" t="str">
        <f>HYPERLINK("#'ITILCF'!A1","ITILCF")</f>
        <v>ITILCF</v>
      </c>
      <c r="C11" s="1" t="s">
        <v>10</v>
      </c>
    </row>
    <row r="12" spans="1:3" ht="13.15" customHeight="1">
      <c r="A12" s="1">
        <v>11</v>
      </c>
      <c r="B12" s="255" t="str">
        <f>HYPERLINK("#'ITILF'!A1","ITILF")</f>
        <v>ITILF</v>
      </c>
      <c r="C12" s="1" t="s">
        <v>11</v>
      </c>
    </row>
    <row r="13" spans="1:3" ht="13.15" customHeight="1">
      <c r="A13" s="1">
        <v>12</v>
      </c>
      <c r="B13" s="255" t="str">
        <f>HYPERLINK("#'ITILMF'!A1","ITILMF")</f>
        <v>ITILMF</v>
      </c>
      <c r="C13" s="1" t="s">
        <v>12</v>
      </c>
    </row>
    <row r="14" spans="1:3" ht="13.15" customHeight="1">
      <c r="A14" s="1">
        <v>13</v>
      </c>
      <c r="B14" s="255" t="str">
        <f>HYPERLINK("#'ITILTE'!A1","ITILTE")</f>
        <v>ITILTE</v>
      </c>
      <c r="C14" s="1" t="s">
        <v>13</v>
      </c>
    </row>
    <row r="15" spans="1:3" ht="13.15" customHeight="1">
      <c r="A15" s="1">
        <v>14</v>
      </c>
      <c r="B15" s="255" t="str">
        <f>HYPERLINK("#'ITIMCF'!A1","ITIMCF")</f>
        <v>ITIMCF</v>
      </c>
      <c r="C15" s="1" t="s">
        <v>14</v>
      </c>
    </row>
    <row r="16" spans="1:3" ht="13.15" customHeight="1">
      <c r="A16" s="1">
        <v>15</v>
      </c>
      <c r="B16" s="255" t="str">
        <f>HYPERLINK("#'ITIMID'!A1","ITIMID")</f>
        <v>ITIMID</v>
      </c>
      <c r="C16" s="1" t="s">
        <v>15</v>
      </c>
    </row>
    <row r="17" spans="1:3" ht="13.15" customHeight="1">
      <c r="A17" s="1">
        <v>16</v>
      </c>
      <c r="B17" s="255" t="str">
        <f>HYPERLINK("#'ITIONF'!A1","ITIONF")</f>
        <v>ITIONF</v>
      </c>
      <c r="C17" s="1" t="s">
        <v>16</v>
      </c>
    </row>
    <row r="18" spans="1:3" ht="13.15" customHeight="1">
      <c r="A18" s="1">
        <v>17</v>
      </c>
      <c r="B18" s="255" t="str">
        <f>HYPERLINK("#'ITIPHF'!A1","ITIPHF")</f>
        <v>ITIPHF</v>
      </c>
      <c r="C18" s="1" t="s">
        <v>17</v>
      </c>
    </row>
    <row r="19" spans="1:3" ht="13.15" customHeight="1">
      <c r="A19" s="1">
        <v>18</v>
      </c>
      <c r="B19" s="255" t="str">
        <f>HYPERLINK("#'ITISCF'!A1","ITISCF")</f>
        <v>ITISCF</v>
      </c>
      <c r="C19" s="1" t="s">
        <v>18</v>
      </c>
    </row>
    <row r="20" spans="1:3" ht="13.15" customHeight="1">
      <c r="A20" s="1">
        <v>19</v>
      </c>
      <c r="B20" s="255" t="str">
        <f>HYPERLINK("#'ITIUSTF'!A1","ITIUSTF")</f>
        <v>ITIUSTF</v>
      </c>
      <c r="C20" s="1" t="s">
        <v>962</v>
      </c>
    </row>
    <row r="21" spans="1:3" ht="13.15" customHeight="1">
      <c r="A21" s="1">
        <v>20</v>
      </c>
      <c r="B21" s="255" t="str">
        <f>HYPERLINK("#'ITIVF'!A1","ITIVF")</f>
        <v>ITIVF</v>
      </c>
      <c r="C21" s="1" t="s">
        <v>19</v>
      </c>
    </row>
    <row r="22" spans="1:3" ht="13.15" customHeight="1">
      <c r="A22" s="1">
        <v>21</v>
      </c>
      <c r="B22" s="255" t="str">
        <f>HYPERLINK("#'ITIMAF'!A1","ITIMAF")</f>
        <v>ITIMAF</v>
      </c>
      <c r="C22" s="1" t="s">
        <v>814</v>
      </c>
    </row>
  </sheetData>
  <pageMargins left="0" right="0" top="0" bottom="0" header="0" footer="0"/>
  <pageSetup orientation="landscape"/>
  <headerFooter>
    <oddFooter xml:space="preserve">&amp;C_x000D_&amp;1#&amp;"Aptos"&amp;10&amp;K000000  For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70FF3-A249-498E-8F37-B8B6FED9FFF2}">
  <dimension ref="A2:L464"/>
  <sheetViews>
    <sheetView tabSelected="1" view="pageBreakPreview" zoomScaleNormal="100" zoomScaleSheetLayoutView="100" workbookViewId="0">
      <selection activeCell="H463" sqref="H463"/>
    </sheetView>
  </sheetViews>
  <sheetFormatPr defaultColWidth="9.140625" defaultRowHeight="12.75"/>
  <cols>
    <col min="1" max="1" width="39.140625" style="279" customWidth="1"/>
    <col min="2" max="2" width="17.5703125" style="279" customWidth="1"/>
    <col min="3" max="3" width="15.7109375" style="279" customWidth="1"/>
    <col min="4" max="4" width="16.42578125" style="279" customWidth="1"/>
    <col min="5" max="5" width="14.140625" style="279" customWidth="1"/>
    <col min="6" max="6" width="16.85546875" style="279" customWidth="1"/>
    <col min="7" max="7" width="15.28515625" style="279" customWidth="1"/>
    <col min="8" max="9" width="12.7109375" style="279" customWidth="1"/>
    <col min="10" max="16384" width="9.140625" style="279"/>
  </cols>
  <sheetData>
    <row r="2" spans="1:7" ht="16.149999999999999" customHeight="1">
      <c r="A2" s="276" t="s">
        <v>16</v>
      </c>
      <c r="B2" s="277"/>
      <c r="C2" s="277"/>
      <c r="D2" s="277"/>
      <c r="E2" s="277"/>
      <c r="F2" s="277"/>
      <c r="G2" s="278"/>
    </row>
    <row r="3" spans="1:7" ht="10.15" customHeight="1"/>
    <row r="4" spans="1:7" ht="15.6" customHeight="1">
      <c r="A4" s="280"/>
      <c r="B4" s="280"/>
      <c r="C4" s="280"/>
      <c r="D4" s="280"/>
      <c r="E4" s="281" t="s">
        <v>1100</v>
      </c>
      <c r="F4" s="281"/>
      <c r="G4" s="281"/>
    </row>
    <row r="5" spans="1:7" ht="18" customHeight="1">
      <c r="A5" s="282" t="s">
        <v>1101</v>
      </c>
      <c r="B5" s="283" t="s">
        <v>1102</v>
      </c>
      <c r="C5" s="283" t="s">
        <v>1103</v>
      </c>
      <c r="D5" s="283" t="s">
        <v>1104</v>
      </c>
      <c r="E5" s="283" t="s">
        <v>1105</v>
      </c>
      <c r="F5" s="283" t="s">
        <v>1106</v>
      </c>
      <c r="G5" s="283" t="s">
        <v>1107</v>
      </c>
    </row>
    <row r="6" spans="1:7" ht="23.45" customHeight="1">
      <c r="A6" s="282"/>
      <c r="B6" s="284"/>
      <c r="C6" s="284"/>
      <c r="D6" s="284"/>
      <c r="E6" s="284"/>
      <c r="F6" s="284"/>
      <c r="G6" s="284"/>
    </row>
    <row r="7" spans="1:7" ht="18" customHeight="1">
      <c r="A7" s="285" t="s">
        <v>1108</v>
      </c>
      <c r="B7" s="286"/>
      <c r="C7" s="286"/>
      <c r="D7" s="286"/>
      <c r="E7" s="286"/>
      <c r="F7" s="286"/>
      <c r="G7" s="287"/>
    </row>
    <row r="8" spans="1:7" ht="18" customHeight="1">
      <c r="A8" s="288" t="s">
        <v>1109</v>
      </c>
      <c r="B8" s="289">
        <v>4.7203201324930645E-2</v>
      </c>
      <c r="C8" s="289">
        <v>5.0878542945074212E-2</v>
      </c>
      <c r="D8" s="289">
        <v>4.2576871352362211E-3</v>
      </c>
      <c r="E8" s="290">
        <v>10009.052668747247</v>
      </c>
      <c r="F8" s="290">
        <v>10009.757528783986</v>
      </c>
      <c r="G8" s="290">
        <v>10000.816542738265</v>
      </c>
    </row>
    <row r="9" spans="1:7" ht="18" customHeight="1">
      <c r="A9" s="288" t="s">
        <v>1110</v>
      </c>
      <c r="B9" s="289">
        <v>4.7055295316310065E-2</v>
      </c>
      <c r="C9" s="289">
        <v>5.0733900393646815E-2</v>
      </c>
      <c r="D9" s="289">
        <v>-1.7279382566983841E-2</v>
      </c>
      <c r="E9" s="290">
        <v>10019.337792595745</v>
      </c>
      <c r="F9" s="290">
        <v>10020.849548106979</v>
      </c>
      <c r="G9" s="290">
        <v>9992.8988838765817</v>
      </c>
    </row>
    <row r="10" spans="1:7" ht="18" customHeight="1">
      <c r="A10" s="291" t="s">
        <v>1111</v>
      </c>
      <c r="B10" s="289">
        <v>4.4516554051045189E-2</v>
      </c>
      <c r="C10" s="289">
        <v>4.8304515480140219E-2</v>
      </c>
      <c r="D10" s="289">
        <v>1.6808430755006709E-2</v>
      </c>
      <c r="E10" s="290">
        <v>10036.588948535105</v>
      </c>
      <c r="F10" s="290">
        <v>10039.702341490527</v>
      </c>
      <c r="G10" s="290">
        <v>10013.815148565758</v>
      </c>
    </row>
    <row r="11" spans="1:7" ht="18" customHeight="1">
      <c r="A11" s="291" t="s">
        <v>1112</v>
      </c>
      <c r="B11" s="289">
        <v>4.627533592510906E-2</v>
      </c>
      <c r="C11" s="289">
        <v>5.0373489862376004E-2</v>
      </c>
      <c r="D11" s="289">
        <v>3.0887471431202029E-2</v>
      </c>
      <c r="E11" s="290">
        <v>10116.639202879727</v>
      </c>
      <c r="F11" s="290">
        <v>10126.968796365441</v>
      </c>
      <c r="G11" s="290">
        <v>10077.85335264851</v>
      </c>
    </row>
    <row r="12" spans="1:7" ht="18" customHeight="1">
      <c r="A12" s="291" t="s">
        <v>1113</v>
      </c>
      <c r="B12" s="289">
        <v>4.7427606466049231E-2</v>
      </c>
      <c r="C12" s="289">
        <v>5.124772727439432E-2</v>
      </c>
      <c r="D12" s="289">
        <v>3.989301604715715E-2</v>
      </c>
      <c r="E12" s="290">
        <v>10237.787725569508</v>
      </c>
      <c r="F12" s="290">
        <v>10256.940660033264</v>
      </c>
      <c r="G12" s="290">
        <v>10200.011559907665</v>
      </c>
    </row>
    <row r="13" spans="1:7" ht="18" customHeight="1">
      <c r="A13" s="291" t="s">
        <v>1114</v>
      </c>
      <c r="B13" s="289">
        <v>4.8893081664910909E-2</v>
      </c>
      <c r="C13" s="289">
        <v>5.2397801122751497E-2</v>
      </c>
      <c r="D13" s="289">
        <v>4.0122492546618815E-2</v>
      </c>
      <c r="E13" s="290">
        <v>10488.930816649108</v>
      </c>
      <c r="F13" s="290">
        <v>10523.978011227515</v>
      </c>
      <c r="G13" s="290">
        <v>10401.224925466187</v>
      </c>
    </row>
    <row r="14" spans="1:7" ht="18" customHeight="1">
      <c r="A14" s="291" t="s">
        <v>1115</v>
      </c>
      <c r="B14" s="289">
        <v>5.7070202487086164E-2</v>
      </c>
      <c r="C14" s="289">
        <v>6.0557017385299394E-2</v>
      </c>
      <c r="D14" s="289">
        <v>6.1354729657419727E-2</v>
      </c>
      <c r="E14" s="290">
        <v>11813.471290716358</v>
      </c>
      <c r="F14" s="290">
        <v>11930.867481546717</v>
      </c>
      <c r="G14" s="290">
        <v>11957.834257694201</v>
      </c>
    </row>
    <row r="15" spans="1:7" ht="18" customHeight="1">
      <c r="A15" s="291" t="s">
        <v>1116</v>
      </c>
      <c r="B15" s="289">
        <v>5.4222303299946484E-2</v>
      </c>
      <c r="C15" s="289">
        <v>5.7577390606446288E-2</v>
      </c>
      <c r="D15" s="289">
        <v>5.6566923819768578E-2</v>
      </c>
      <c r="E15" s="290">
        <v>13023.383452672688</v>
      </c>
      <c r="F15" s="290">
        <v>13232.058037475641</v>
      </c>
      <c r="G15" s="290">
        <v>13168.931099189082</v>
      </c>
    </row>
    <row r="16" spans="1:7" ht="18" customHeight="1">
      <c r="A16" s="291" t="s">
        <v>1117</v>
      </c>
      <c r="B16" s="289">
        <v>4.8256475824535849E-2</v>
      </c>
      <c r="C16" s="289">
        <v>5.1200423012804697E-2</v>
      </c>
      <c r="D16" s="289">
        <v>5.4809580413461179E-2</v>
      </c>
      <c r="E16" s="290">
        <v>13867.02000000001</v>
      </c>
      <c r="F16" s="290">
        <v>14139.439813073315</v>
      </c>
      <c r="G16" s="290">
        <v>14479.653726217393</v>
      </c>
    </row>
    <row r="17" spans="1:12" ht="18" customHeight="1">
      <c r="A17" s="285" t="s">
        <v>1118</v>
      </c>
      <c r="B17" s="286"/>
      <c r="C17" s="286"/>
      <c r="D17" s="286"/>
      <c r="E17" s="286"/>
      <c r="F17" s="286"/>
      <c r="G17" s="287"/>
    </row>
    <row r="18" spans="1:12" ht="18" customHeight="1">
      <c r="A18" s="288" t="s">
        <v>1109</v>
      </c>
      <c r="B18" s="289">
        <v>4.798486642715126E-2</v>
      </c>
      <c r="C18" s="289">
        <v>5.0878542945074212E-2</v>
      </c>
      <c r="D18" s="289">
        <v>4.2576871352362211E-3</v>
      </c>
      <c r="E18" s="290">
        <v>10009.202577123015</v>
      </c>
      <c r="F18" s="290">
        <v>10009.757528783986</v>
      </c>
      <c r="G18" s="290">
        <v>10000.816542738265</v>
      </c>
    </row>
    <row r="19" spans="1:12" ht="18" customHeight="1">
      <c r="A19" s="288" t="s">
        <v>1110</v>
      </c>
      <c r="B19" s="289">
        <v>4.7839437959189914E-2</v>
      </c>
      <c r="C19" s="289">
        <v>5.0733900393646815E-2</v>
      </c>
      <c r="D19" s="289">
        <v>-1.7279382566983841E-2</v>
      </c>
      <c r="E19" s="290">
        <v>10019.660042996928</v>
      </c>
      <c r="F19" s="290">
        <v>10020.849548106979</v>
      </c>
      <c r="G19" s="290">
        <v>9992.8988838765817</v>
      </c>
    </row>
    <row r="20" spans="1:12" ht="18" customHeight="1">
      <c r="A20" s="291" t="s">
        <v>1111</v>
      </c>
      <c r="B20" s="289">
        <v>4.530136261562423E-2</v>
      </c>
      <c r="C20" s="289">
        <v>4.8304515480140219E-2</v>
      </c>
      <c r="D20" s="289">
        <v>1.6808430755006709E-2</v>
      </c>
      <c r="E20" s="290">
        <v>10037.233996670377</v>
      </c>
      <c r="F20" s="290">
        <v>10039.702341490527</v>
      </c>
      <c r="G20" s="290">
        <v>10013.815148565758</v>
      </c>
    </row>
    <row r="21" spans="1:12" ht="18" customHeight="1">
      <c r="A21" s="291" t="s">
        <v>1112</v>
      </c>
      <c r="B21" s="289">
        <v>4.7067681670306304E-2</v>
      </c>
      <c r="C21" s="289">
        <v>5.0373489862376004E-2</v>
      </c>
      <c r="D21" s="289">
        <v>3.0887471431202029E-2</v>
      </c>
      <c r="E21" s="290">
        <v>10118.636348319676</v>
      </c>
      <c r="F21" s="290">
        <v>10126.968796365441</v>
      </c>
      <c r="G21" s="290">
        <v>10077.85335264851</v>
      </c>
    </row>
    <row r="22" spans="1:12" ht="18" customHeight="1">
      <c r="A22" s="291" t="s">
        <v>1113</v>
      </c>
      <c r="B22" s="289">
        <v>4.823178513232431E-2</v>
      </c>
      <c r="C22" s="289">
        <v>5.124772727439432E-2</v>
      </c>
      <c r="D22" s="289">
        <v>3.989301604715715E-2</v>
      </c>
      <c r="E22" s="290">
        <v>10241.819635046995</v>
      </c>
      <c r="F22" s="290">
        <v>10256.940660033264</v>
      </c>
      <c r="G22" s="290">
        <v>10200.011559907665</v>
      </c>
    </row>
    <row r="23" spans="1:12" ht="18" customHeight="1">
      <c r="A23" s="291" t="s">
        <v>1114</v>
      </c>
      <c r="B23" s="289">
        <v>4.983026966635129E-2</v>
      </c>
      <c r="C23" s="289">
        <v>5.2397801122751497E-2</v>
      </c>
      <c r="D23" s="289">
        <v>4.0122492546618815E-2</v>
      </c>
      <c r="E23" s="290">
        <v>10498.302696663513</v>
      </c>
      <c r="F23" s="290">
        <v>10523.978011227515</v>
      </c>
      <c r="G23" s="290">
        <v>10401.224925466187</v>
      </c>
    </row>
    <row r="24" spans="1:12" ht="18" customHeight="1">
      <c r="A24" s="291" t="s">
        <v>1115</v>
      </c>
      <c r="B24" s="289">
        <v>5.8089828117252162E-2</v>
      </c>
      <c r="C24" s="289">
        <v>6.0557017385299394E-2</v>
      </c>
      <c r="D24" s="289">
        <v>6.1354729657419727E-2</v>
      </c>
      <c r="E24" s="290">
        <v>11847.720578901888</v>
      </c>
      <c r="F24" s="290">
        <v>11930.867481546717</v>
      </c>
      <c r="G24" s="290">
        <v>11957.834257694201</v>
      </c>
    </row>
    <row r="25" spans="1:12" ht="18" customHeight="1">
      <c r="A25" s="291" t="s">
        <v>1116</v>
      </c>
      <c r="B25" s="289">
        <v>5.5272658450728374E-2</v>
      </c>
      <c r="C25" s="289">
        <v>5.7577390606446288E-2</v>
      </c>
      <c r="D25" s="289">
        <v>5.6566923819768578E-2</v>
      </c>
      <c r="E25" s="290">
        <v>13088.426623033822</v>
      </c>
      <c r="F25" s="290">
        <v>13232.058037475641</v>
      </c>
      <c r="G25" s="290">
        <v>13168.931099189082</v>
      </c>
    </row>
    <row r="26" spans="1:12" ht="18" customHeight="1">
      <c r="A26" s="291" t="s">
        <v>1117</v>
      </c>
      <c r="B26" s="289">
        <v>4.9302312765453271E-2</v>
      </c>
      <c r="C26" s="289">
        <v>5.1200423012804697E-2</v>
      </c>
      <c r="D26" s="289">
        <v>5.4809580413461179E-2</v>
      </c>
      <c r="E26" s="290">
        <v>13963.278000000008</v>
      </c>
      <c r="F26" s="290">
        <v>14139.439813073315</v>
      </c>
      <c r="G26" s="290">
        <v>14479.653726217393</v>
      </c>
    </row>
    <row r="27" spans="1:12" ht="12" customHeight="1"/>
    <row r="28" spans="1:12" ht="64.5" customHeight="1">
      <c r="A28" s="292" t="s">
        <v>1119</v>
      </c>
      <c r="B28" s="293"/>
      <c r="C28" s="293"/>
      <c r="D28" s="293"/>
      <c r="E28" s="293"/>
      <c r="F28" s="293"/>
      <c r="G28" s="294"/>
      <c r="H28" s="295"/>
      <c r="I28" s="295"/>
      <c r="J28" s="295"/>
      <c r="K28" s="295"/>
      <c r="L28" s="295"/>
    </row>
    <row r="29" spans="1:12" ht="13.5">
      <c r="A29" s="296"/>
      <c r="B29" s="296"/>
      <c r="C29" s="296"/>
      <c r="D29" s="296"/>
      <c r="E29" s="296"/>
      <c r="F29" s="296"/>
      <c r="G29" s="296"/>
      <c r="H29" s="295"/>
      <c r="I29" s="295"/>
      <c r="J29" s="295"/>
      <c r="K29" s="295"/>
      <c r="L29" s="295"/>
    </row>
    <row r="30" spans="1:12" ht="25.5">
      <c r="A30" s="297" t="s">
        <v>1120</v>
      </c>
      <c r="B30" s="298" t="s">
        <v>1121</v>
      </c>
      <c r="C30" s="298"/>
      <c r="D30" s="297" t="s">
        <v>1122</v>
      </c>
      <c r="E30" s="298" t="s">
        <v>1123</v>
      </c>
      <c r="F30" s="298"/>
      <c r="G30" s="299"/>
    </row>
    <row r="31" spans="1:12" ht="142.15" customHeight="1">
      <c r="A31" s="300" t="s">
        <v>1124</v>
      </c>
      <c r="B31" s="301"/>
      <c r="C31" s="301"/>
      <c r="D31" s="300" t="s">
        <v>1125</v>
      </c>
      <c r="E31" s="302"/>
      <c r="F31" s="302"/>
      <c r="G31" s="303"/>
      <c r="H31" s="303"/>
    </row>
    <row r="32" spans="1:12" ht="18" customHeight="1">
      <c r="A32" s="303" t="s">
        <v>1126</v>
      </c>
      <c r="B32" s="303"/>
      <c r="C32" s="303"/>
      <c r="D32" s="303"/>
      <c r="E32" s="303"/>
      <c r="F32" s="303"/>
      <c r="G32" s="299"/>
    </row>
    <row r="33" spans="1:7" ht="18" customHeight="1">
      <c r="A33" s="304"/>
      <c r="B33" s="304"/>
      <c r="C33" s="304"/>
      <c r="D33" s="304"/>
      <c r="E33" s="304"/>
      <c r="F33" s="304"/>
      <c r="G33" s="299"/>
    </row>
    <row r="34" spans="1:7" ht="19.899999999999999" customHeight="1">
      <c r="A34" s="276" t="s">
        <v>11</v>
      </c>
      <c r="B34" s="277"/>
      <c r="C34" s="277"/>
      <c r="D34" s="277"/>
      <c r="E34" s="277"/>
      <c r="F34" s="277"/>
      <c r="G34" s="278"/>
    </row>
    <row r="35" spans="1:7" ht="10.9" customHeight="1"/>
    <row r="36" spans="1:7" ht="18" customHeight="1">
      <c r="A36" s="280"/>
      <c r="B36" s="280"/>
      <c r="C36" s="280"/>
      <c r="D36" s="280"/>
      <c r="E36" s="281" t="s">
        <v>1100</v>
      </c>
      <c r="F36" s="281"/>
      <c r="G36" s="281"/>
    </row>
    <row r="37" spans="1:7" ht="18" customHeight="1">
      <c r="A37" s="282" t="s">
        <v>1101</v>
      </c>
      <c r="B37" s="283" t="s">
        <v>1102</v>
      </c>
      <c r="C37" s="283" t="s">
        <v>1103</v>
      </c>
      <c r="D37" s="283" t="s">
        <v>1104</v>
      </c>
      <c r="E37" s="283" t="s">
        <v>1105</v>
      </c>
      <c r="F37" s="283" t="s">
        <v>1106</v>
      </c>
      <c r="G37" s="283" t="s">
        <v>1107</v>
      </c>
    </row>
    <row r="38" spans="1:7" ht="21.6" customHeight="1">
      <c r="A38" s="282"/>
      <c r="B38" s="284"/>
      <c r="C38" s="284"/>
      <c r="D38" s="284"/>
      <c r="E38" s="284"/>
      <c r="F38" s="284"/>
      <c r="G38" s="284"/>
    </row>
    <row r="39" spans="1:7" ht="18" customHeight="1">
      <c r="A39" s="285" t="s">
        <v>1127</v>
      </c>
      <c r="B39" s="286"/>
      <c r="C39" s="286"/>
      <c r="D39" s="286"/>
      <c r="E39" s="286"/>
      <c r="F39" s="286"/>
      <c r="G39" s="287"/>
    </row>
    <row r="40" spans="1:7" ht="18" customHeight="1">
      <c r="A40" s="288" t="s">
        <v>1109</v>
      </c>
      <c r="B40" s="289">
        <v>4.0807334585894868E-2</v>
      </c>
      <c r="C40" s="289">
        <v>4.4622248665571664E-2</v>
      </c>
      <c r="D40" s="289">
        <v>4.2576871352362211E-3</v>
      </c>
      <c r="E40" s="290">
        <v>10007.826064167159</v>
      </c>
      <c r="F40" s="290">
        <v>10008.557691524904</v>
      </c>
      <c r="G40" s="290">
        <v>10000.816542738265</v>
      </c>
    </row>
    <row r="41" spans="1:7" ht="18" customHeight="1">
      <c r="A41" s="288" t="s">
        <v>1110</v>
      </c>
      <c r="B41" s="289">
        <v>4.6828557437759745E-2</v>
      </c>
      <c r="C41" s="289">
        <v>5.2618695540179949E-2</v>
      </c>
      <c r="D41" s="289">
        <v>-1.7279382566983841E-2</v>
      </c>
      <c r="E41" s="290">
        <v>10019.244612645654</v>
      </c>
      <c r="F41" s="290">
        <v>10021.624121454868</v>
      </c>
      <c r="G41" s="290">
        <v>9992.8988838765817</v>
      </c>
    </row>
    <row r="42" spans="1:7" ht="18" customHeight="1">
      <c r="A42" s="291" t="s">
        <v>1111</v>
      </c>
      <c r="B42" s="289">
        <v>5.0151403481608882E-2</v>
      </c>
      <c r="C42" s="289">
        <v>5.8380502663174107E-2</v>
      </c>
      <c r="D42" s="289">
        <v>1.6808430755006709E-2</v>
      </c>
      <c r="E42" s="290">
        <v>10041.22033162872</v>
      </c>
      <c r="F42" s="290">
        <v>10047.98397479165</v>
      </c>
      <c r="G42" s="290">
        <v>10013.815148565758</v>
      </c>
    </row>
    <row r="43" spans="1:7" ht="18" customHeight="1">
      <c r="A43" s="291" t="s">
        <v>1112</v>
      </c>
      <c r="B43" s="289">
        <v>5.607322759440881E-2</v>
      </c>
      <c r="C43" s="289">
        <v>6.0203286451424719E-2</v>
      </c>
      <c r="D43" s="289">
        <v>3.0887471431202029E-2</v>
      </c>
      <c r="E43" s="290">
        <v>10141.335258594127</v>
      </c>
      <c r="F43" s="290">
        <v>10151.745269959756</v>
      </c>
      <c r="G43" s="290">
        <v>10077.85335264851</v>
      </c>
    </row>
    <row r="44" spans="1:7" ht="18" customHeight="1">
      <c r="A44" s="291" t="s">
        <v>1113</v>
      </c>
      <c r="B44" s="289">
        <v>6.2090734764701339E-2</v>
      </c>
      <c r="C44" s="289">
        <v>6.4176913319049331E-2</v>
      </c>
      <c r="D44" s="289">
        <v>3.989301604715715E-2</v>
      </c>
      <c r="E44" s="290">
        <v>10311.304231833981</v>
      </c>
      <c r="F44" s="290">
        <v>10321.763702394137</v>
      </c>
      <c r="G44" s="290">
        <v>10200.011559907665</v>
      </c>
    </row>
    <row r="45" spans="1:7" ht="18" customHeight="1">
      <c r="A45" s="291" t="s">
        <v>1114</v>
      </c>
      <c r="B45" s="289">
        <v>5.994866880829286E-2</v>
      </c>
      <c r="C45" s="289">
        <v>6.2137908316141965E-2</v>
      </c>
      <c r="D45" s="289">
        <v>4.0122492546618815E-2</v>
      </c>
      <c r="E45" s="290">
        <v>10599.486688082929</v>
      </c>
      <c r="F45" s="290">
        <v>10621.379083161419</v>
      </c>
      <c r="G45" s="290">
        <v>10401.224925466187</v>
      </c>
    </row>
    <row r="46" spans="1:7" ht="18" customHeight="1">
      <c r="A46" s="291" t="s">
        <v>1115</v>
      </c>
      <c r="B46" s="289">
        <v>6.5192948026277397E-2</v>
      </c>
      <c r="C46" s="289">
        <v>6.7558660058242515E-2</v>
      </c>
      <c r="D46" s="289">
        <v>6.1354729657419727E-2</v>
      </c>
      <c r="E46" s="290">
        <v>12088.1542663294</v>
      </c>
      <c r="F46" s="290">
        <v>12168.947832611599</v>
      </c>
      <c r="G46" s="290">
        <v>11957.834257694201</v>
      </c>
    </row>
    <row r="47" spans="1:7" ht="18" customHeight="1">
      <c r="A47" s="291" t="s">
        <v>1116</v>
      </c>
      <c r="B47" s="289">
        <v>5.9779339625861239E-2</v>
      </c>
      <c r="C47" s="289">
        <v>6.2870186644593096E-2</v>
      </c>
      <c r="D47" s="289">
        <v>5.6566923819768578E-2</v>
      </c>
      <c r="E47" s="290">
        <v>13370.459317957222</v>
      </c>
      <c r="F47" s="290">
        <v>13566.682932125639</v>
      </c>
      <c r="G47" s="290">
        <v>13168.931099189082</v>
      </c>
    </row>
    <row r="48" spans="1:7" ht="18" customHeight="1">
      <c r="A48" s="291" t="s">
        <v>1117</v>
      </c>
      <c r="B48" s="289">
        <v>5.2419120240598582E-2</v>
      </c>
      <c r="C48" s="289">
        <v>5.7139927512394273E-2</v>
      </c>
      <c r="D48" s="289">
        <v>5.6466175609865665E-2</v>
      </c>
      <c r="E48" s="290">
        <v>14625.424000000003</v>
      </c>
      <c r="F48" s="290">
        <v>15120.705999095177</v>
      </c>
      <c r="G48" s="290">
        <v>15049.143549843402</v>
      </c>
    </row>
    <row r="49" spans="1:8" ht="18" customHeight="1">
      <c r="A49" s="285" t="s">
        <v>1128</v>
      </c>
      <c r="B49" s="286"/>
      <c r="C49" s="286"/>
      <c r="D49" s="286"/>
      <c r="E49" s="286"/>
      <c r="F49" s="286"/>
      <c r="G49" s="287"/>
    </row>
    <row r="50" spans="1:8" ht="18" customHeight="1">
      <c r="A50" s="288" t="s">
        <v>1109</v>
      </c>
      <c r="B50" s="289">
        <v>4.1599664632730064E-2</v>
      </c>
      <c r="C50" s="289">
        <v>4.4622248665571664E-2</v>
      </c>
      <c r="D50" s="289">
        <v>4.2576871352362211E-3</v>
      </c>
      <c r="E50" s="290">
        <v>10007.97801787477</v>
      </c>
      <c r="F50" s="290">
        <v>10008.557691524904</v>
      </c>
      <c r="G50" s="290">
        <v>10000.816542738265</v>
      </c>
    </row>
    <row r="51" spans="1:8" ht="18" customHeight="1">
      <c r="A51" s="288" t="s">
        <v>1110</v>
      </c>
      <c r="B51" s="289">
        <v>4.7621253410733276E-2</v>
      </c>
      <c r="C51" s="289">
        <v>5.2618695540179949E-2</v>
      </c>
      <c r="D51" s="289">
        <v>-1.7279382566983841E-2</v>
      </c>
      <c r="E51" s="290">
        <v>10019.570378114</v>
      </c>
      <c r="F51" s="290">
        <v>10021.624121454868</v>
      </c>
      <c r="G51" s="290">
        <v>9992.8988838765817</v>
      </c>
    </row>
    <row r="52" spans="1:8" ht="18" customHeight="1">
      <c r="A52" s="291" t="s">
        <v>1111</v>
      </c>
      <c r="B52" s="289">
        <v>5.0945901136613493E-2</v>
      </c>
      <c r="C52" s="289">
        <v>5.8380502663174107E-2</v>
      </c>
      <c r="D52" s="289">
        <v>1.6808430755006709E-2</v>
      </c>
      <c r="E52" s="290">
        <v>10041.873343399957</v>
      </c>
      <c r="F52" s="290">
        <v>10047.98397479165</v>
      </c>
      <c r="G52" s="290">
        <v>10013.815148565758</v>
      </c>
    </row>
    <row r="53" spans="1:8" ht="18" customHeight="1">
      <c r="A53" s="291" t="s">
        <v>1112</v>
      </c>
      <c r="B53" s="289">
        <v>5.6875470804794714E-2</v>
      </c>
      <c r="C53" s="289">
        <v>6.0203286451424719E-2</v>
      </c>
      <c r="D53" s="289">
        <v>3.0887471431202029E-2</v>
      </c>
      <c r="E53" s="290">
        <v>10143.357351069619</v>
      </c>
      <c r="F53" s="290">
        <v>10151.745269959756</v>
      </c>
      <c r="G53" s="290">
        <v>10077.85335264851</v>
      </c>
    </row>
    <row r="54" spans="1:8" ht="18" customHeight="1">
      <c r="A54" s="291" t="s">
        <v>1113</v>
      </c>
      <c r="B54" s="289">
        <v>6.2907362877752462E-2</v>
      </c>
      <c r="C54" s="289">
        <v>6.4176913319049331E-2</v>
      </c>
      <c r="D54" s="289">
        <v>3.989301604715715E-2</v>
      </c>
      <c r="E54" s="290">
        <v>10315.398559085717</v>
      </c>
      <c r="F54" s="290">
        <v>10321.763702394137</v>
      </c>
      <c r="G54" s="290">
        <v>10200.011559907665</v>
      </c>
    </row>
    <row r="55" spans="1:8" ht="18" customHeight="1">
      <c r="A55" s="291" t="s">
        <v>1114</v>
      </c>
      <c r="B55" s="289">
        <v>6.1215689649202876E-2</v>
      </c>
      <c r="C55" s="289">
        <v>6.2137908316141965E-2</v>
      </c>
      <c r="D55" s="289">
        <v>4.0122492546618815E-2</v>
      </c>
      <c r="E55" s="290">
        <v>10612.156896492028</v>
      </c>
      <c r="F55" s="290">
        <v>10621.379083161419</v>
      </c>
      <c r="G55" s="290">
        <v>10401.224925466187</v>
      </c>
    </row>
    <row r="56" spans="1:8" ht="18" customHeight="1">
      <c r="A56" s="291" t="s">
        <v>1115</v>
      </c>
      <c r="B56" s="289">
        <v>6.6748168977223354E-2</v>
      </c>
      <c r="C56" s="289">
        <v>6.7558660058242515E-2</v>
      </c>
      <c r="D56" s="289">
        <v>6.1354729657419727E-2</v>
      </c>
      <c r="E56" s="290">
        <v>12141.227591645646</v>
      </c>
      <c r="F56" s="290">
        <v>12168.947832611599</v>
      </c>
      <c r="G56" s="290">
        <v>11957.834257694201</v>
      </c>
    </row>
    <row r="57" spans="1:8" ht="18" customHeight="1">
      <c r="A57" s="291" t="s">
        <v>1116</v>
      </c>
      <c r="B57" s="289">
        <v>6.1347228778835916E-2</v>
      </c>
      <c r="C57" s="289">
        <v>6.2870186644593096E-2</v>
      </c>
      <c r="D57" s="289">
        <v>5.6566923819768578E-2</v>
      </c>
      <c r="E57" s="290">
        <v>13469.711498178289</v>
      </c>
      <c r="F57" s="290">
        <v>13566.682932125639</v>
      </c>
      <c r="G57" s="290">
        <v>13168.931099189082</v>
      </c>
    </row>
    <row r="58" spans="1:8" ht="18" customHeight="1">
      <c r="A58" s="291" t="s">
        <v>1117</v>
      </c>
      <c r="B58" s="289">
        <v>5.3845688497619282E-2</v>
      </c>
      <c r="C58" s="289">
        <v>5.7139927512394273E-2</v>
      </c>
      <c r="D58" s="289">
        <v>5.6466175609865665E-2</v>
      </c>
      <c r="E58" s="290">
        <v>14773.589000000011</v>
      </c>
      <c r="F58" s="290">
        <v>15120.705999095177</v>
      </c>
      <c r="G58" s="290">
        <v>15049.143549843402</v>
      </c>
    </row>
    <row r="59" spans="1:8" ht="11.45" customHeight="1"/>
    <row r="60" spans="1:8" ht="62.25" customHeight="1">
      <c r="A60" s="292" t="s">
        <v>1129</v>
      </c>
      <c r="B60" s="293"/>
      <c r="C60" s="293"/>
      <c r="D60" s="293"/>
      <c r="E60" s="293"/>
      <c r="F60" s="293"/>
      <c r="G60" s="294"/>
    </row>
    <row r="61" spans="1:8">
      <c r="A61" s="296"/>
      <c r="B61" s="296"/>
      <c r="C61" s="296"/>
      <c r="D61" s="296"/>
      <c r="E61" s="296"/>
      <c r="F61" s="296"/>
      <c r="G61" s="296"/>
    </row>
    <row r="62" spans="1:8" ht="25.5">
      <c r="A62" s="297" t="s">
        <v>1120</v>
      </c>
      <c r="B62" s="298" t="s">
        <v>1121</v>
      </c>
      <c r="C62" s="298"/>
      <c r="D62" s="297" t="s">
        <v>1122</v>
      </c>
      <c r="E62" s="298" t="s">
        <v>1123</v>
      </c>
      <c r="F62" s="298"/>
    </row>
    <row r="63" spans="1:8" ht="114" customHeight="1">
      <c r="A63" s="305" t="s">
        <v>1130</v>
      </c>
      <c r="B63" s="306"/>
      <c r="C63" s="306"/>
      <c r="D63" s="305" t="s">
        <v>1131</v>
      </c>
      <c r="E63" s="303"/>
      <c r="F63" s="303"/>
      <c r="G63" s="307"/>
      <c r="H63" s="307"/>
    </row>
    <row r="64" spans="1:8" ht="18" customHeight="1">
      <c r="A64" s="303" t="s">
        <v>1126</v>
      </c>
      <c r="B64" s="303"/>
      <c r="C64" s="303"/>
      <c r="D64" s="303"/>
      <c r="E64" s="303"/>
      <c r="F64" s="303"/>
    </row>
    <row r="65" spans="1:7" ht="18" customHeight="1">
      <c r="A65" s="304"/>
      <c r="B65" s="304"/>
      <c r="C65" s="304"/>
      <c r="D65" s="304"/>
      <c r="E65" s="304"/>
      <c r="F65" s="304"/>
    </row>
    <row r="66" spans="1:7" ht="18" customHeight="1">
      <c r="A66" s="308"/>
      <c r="B66" s="308"/>
      <c r="C66" s="308"/>
      <c r="D66" s="308"/>
      <c r="E66" s="308"/>
      <c r="F66" s="308"/>
    </row>
    <row r="67" spans="1:7" ht="16.899999999999999" customHeight="1">
      <c r="A67" s="276" t="s">
        <v>1132</v>
      </c>
      <c r="B67" s="277"/>
      <c r="C67" s="277"/>
      <c r="D67" s="277"/>
      <c r="E67" s="277"/>
      <c r="F67" s="277"/>
      <c r="G67" s="278"/>
    </row>
    <row r="68" spans="1:7" ht="12" customHeight="1"/>
    <row r="69" spans="1:7" ht="18" customHeight="1">
      <c r="A69" s="280"/>
      <c r="B69" s="280"/>
      <c r="C69" s="280"/>
      <c r="D69" s="280"/>
      <c r="E69" s="281" t="s">
        <v>1100</v>
      </c>
      <c r="F69" s="281"/>
      <c r="G69" s="281"/>
    </row>
    <row r="70" spans="1:7" ht="18" customHeight="1">
      <c r="A70" s="282" t="s">
        <v>1101</v>
      </c>
      <c r="B70" s="283" t="s">
        <v>1102</v>
      </c>
      <c r="C70" s="283" t="s">
        <v>1103</v>
      </c>
      <c r="D70" s="283" t="s">
        <v>1104</v>
      </c>
      <c r="E70" s="283" t="s">
        <v>1105</v>
      </c>
      <c r="F70" s="283" t="s">
        <v>1106</v>
      </c>
      <c r="G70" s="283" t="s">
        <v>1107</v>
      </c>
    </row>
    <row r="71" spans="1:7" ht="21.6" customHeight="1">
      <c r="A71" s="282"/>
      <c r="B71" s="284"/>
      <c r="C71" s="284"/>
      <c r="D71" s="284"/>
      <c r="E71" s="284"/>
      <c r="F71" s="284"/>
      <c r="G71" s="284"/>
    </row>
    <row r="72" spans="1:7" ht="18" customHeight="1">
      <c r="A72" s="285" t="s">
        <v>1133</v>
      </c>
      <c r="B72" s="286"/>
      <c r="C72" s="286"/>
      <c r="D72" s="286"/>
      <c r="E72" s="286"/>
      <c r="F72" s="286"/>
      <c r="G72" s="287"/>
    </row>
    <row r="73" spans="1:7" ht="18" customHeight="1">
      <c r="A73" s="291" t="s">
        <v>1114</v>
      </c>
      <c r="B73" s="289">
        <v>4.3028582244936553E-2</v>
      </c>
      <c r="C73" s="289">
        <v>4.8050412591299496E-2</v>
      </c>
      <c r="D73" s="289">
        <v>1.3280393114660782E-2</v>
      </c>
      <c r="E73" s="290">
        <v>10430.285822449365</v>
      </c>
      <c r="F73" s="290">
        <v>10480.504125912996</v>
      </c>
      <c r="G73" s="290">
        <v>10132.803931146607</v>
      </c>
    </row>
    <row r="74" spans="1:7" ht="18" customHeight="1">
      <c r="A74" s="291" t="s">
        <v>1115</v>
      </c>
      <c r="B74" s="289">
        <v>6.3903461589196908E-2</v>
      </c>
      <c r="C74" s="289">
        <v>6.6389909804095204E-2</v>
      </c>
      <c r="D74" s="289">
        <v>6.1729460517143009E-2</v>
      </c>
      <c r="E74" s="290">
        <v>12046.311113442991</v>
      </c>
      <c r="F74" s="290">
        <v>12131.124110435845</v>
      </c>
      <c r="G74" s="290">
        <v>11972.480718612695</v>
      </c>
    </row>
    <row r="75" spans="1:7" ht="18" customHeight="1">
      <c r="A75" s="291" t="s">
        <v>1116</v>
      </c>
      <c r="B75" s="289">
        <v>5.7352705465629983E-2</v>
      </c>
      <c r="C75" s="289">
        <v>5.8943123172394696E-2</v>
      </c>
      <c r="D75" s="289">
        <v>4.8835830274375436E-2</v>
      </c>
      <c r="E75" s="290">
        <v>13218.000383803492</v>
      </c>
      <c r="F75" s="290">
        <v>13317.764043828241</v>
      </c>
      <c r="G75" s="290">
        <v>12693.877687214183</v>
      </c>
    </row>
    <row r="76" spans="1:7" ht="18" customHeight="1">
      <c r="A76" s="291" t="s">
        <v>1117</v>
      </c>
      <c r="B76" s="289">
        <v>5.5384286178284725E-2</v>
      </c>
      <c r="C76" s="289">
        <v>5.7236305479918759E-2</v>
      </c>
      <c r="D76" s="289">
        <v>4.57223887170497E-2</v>
      </c>
      <c r="E76" s="290">
        <v>13775.799999999996</v>
      </c>
      <c r="F76" s="290">
        <v>13920.078632584591</v>
      </c>
      <c r="G76" s="290">
        <v>13043.115178521281</v>
      </c>
    </row>
    <row r="77" spans="1:7" ht="18" customHeight="1">
      <c r="A77" s="285" t="s">
        <v>1134</v>
      </c>
      <c r="B77" s="286"/>
      <c r="C77" s="286"/>
      <c r="D77" s="286"/>
      <c r="E77" s="286"/>
      <c r="F77" s="286"/>
      <c r="G77" s="287"/>
    </row>
    <row r="78" spans="1:7" ht="18" customHeight="1">
      <c r="A78" s="291" t="s">
        <v>1114</v>
      </c>
      <c r="B78" s="289">
        <v>4.8600417038145105E-2</v>
      </c>
      <c r="C78" s="289">
        <v>4.8050412591299496E-2</v>
      </c>
      <c r="D78" s="289">
        <v>1.3280393114660782E-2</v>
      </c>
      <c r="E78" s="290">
        <v>10486.004170381451</v>
      </c>
      <c r="F78" s="290">
        <v>10480.504125912996</v>
      </c>
      <c r="G78" s="290">
        <v>10132.803931146607</v>
      </c>
    </row>
    <row r="79" spans="1:7" ht="18" customHeight="1">
      <c r="A79" s="291" t="s">
        <v>1115</v>
      </c>
      <c r="B79" s="289">
        <v>6.9731492060771227E-2</v>
      </c>
      <c r="C79" s="289">
        <v>6.6389909804095204E-2</v>
      </c>
      <c r="D79" s="289">
        <v>6.1729460517143009E-2</v>
      </c>
      <c r="E79" s="290">
        <v>12245.732085082949</v>
      </c>
      <c r="F79" s="290">
        <v>12131.124110435845</v>
      </c>
      <c r="G79" s="290">
        <v>11972.480718612695</v>
      </c>
    </row>
    <row r="80" spans="1:7" ht="18" customHeight="1">
      <c r="A80" s="291" t="s">
        <v>1116</v>
      </c>
      <c r="B80" s="289">
        <v>6.3152672926445996E-2</v>
      </c>
      <c r="C80" s="289">
        <v>5.8943123172394696E-2</v>
      </c>
      <c r="D80" s="289">
        <v>4.8835830274375436E-2</v>
      </c>
      <c r="E80" s="290">
        <v>13584.730959040107</v>
      </c>
      <c r="F80" s="290">
        <v>13317.764043828241</v>
      </c>
      <c r="G80" s="290">
        <v>12693.877687214183</v>
      </c>
    </row>
    <row r="81" spans="1:8" ht="18" customHeight="1">
      <c r="A81" s="291" t="s">
        <v>1117</v>
      </c>
      <c r="B81" s="289">
        <v>6.1180038434435646E-2</v>
      </c>
      <c r="C81" s="289">
        <v>5.7236305479918759E-2</v>
      </c>
      <c r="D81" s="289">
        <v>4.57223887170497E-2</v>
      </c>
      <c r="E81" s="290">
        <v>14231.499999999993</v>
      </c>
      <c r="F81" s="290">
        <v>13920.078632584591</v>
      </c>
      <c r="G81" s="290">
        <v>13043.115178521281</v>
      </c>
    </row>
    <row r="82" spans="1:8" ht="12.6" customHeight="1"/>
    <row r="83" spans="1:8" ht="66.599999999999994" customHeight="1">
      <c r="A83" s="292" t="s">
        <v>1135</v>
      </c>
      <c r="B83" s="293"/>
      <c r="C83" s="293"/>
      <c r="D83" s="293"/>
      <c r="E83" s="293"/>
      <c r="F83" s="293"/>
      <c r="G83" s="294"/>
    </row>
    <row r="84" spans="1:8">
      <c r="A84" s="296"/>
      <c r="B84" s="296"/>
      <c r="C84" s="296"/>
      <c r="D84" s="296"/>
      <c r="E84" s="296"/>
      <c r="F84" s="296"/>
      <c r="G84" s="296"/>
    </row>
    <row r="85" spans="1:8" ht="25.5">
      <c r="A85" s="297" t="s">
        <v>1120</v>
      </c>
      <c r="B85" s="298" t="s">
        <v>1121</v>
      </c>
      <c r="C85" s="298"/>
      <c r="D85" s="297" t="s">
        <v>1122</v>
      </c>
      <c r="E85" s="298" t="s">
        <v>1123</v>
      </c>
      <c r="F85" s="298"/>
    </row>
    <row r="86" spans="1:8" ht="177" customHeight="1">
      <c r="A86" s="305" t="s">
        <v>1136</v>
      </c>
      <c r="B86" s="309"/>
      <c r="C86" s="309"/>
      <c r="D86" s="305" t="s">
        <v>1137</v>
      </c>
      <c r="E86" s="303"/>
      <c r="F86" s="303"/>
      <c r="G86" s="310"/>
      <c r="H86" s="311"/>
    </row>
    <row r="87" spans="1:8" ht="18" customHeight="1">
      <c r="A87" s="303" t="s">
        <v>1126</v>
      </c>
      <c r="B87" s="303"/>
      <c r="C87" s="303"/>
      <c r="D87" s="303"/>
      <c r="E87" s="303"/>
      <c r="F87" s="303"/>
    </row>
    <row r="88" spans="1:8" ht="18" customHeight="1">
      <c r="A88" s="312"/>
      <c r="B88" s="312"/>
      <c r="C88" s="312"/>
      <c r="D88" s="312"/>
      <c r="E88" s="312"/>
      <c r="F88" s="312"/>
    </row>
    <row r="89" spans="1:8" ht="18.600000000000001" customHeight="1">
      <c r="A89" s="276" t="s">
        <v>13</v>
      </c>
      <c r="B89" s="277"/>
      <c r="C89" s="277"/>
      <c r="D89" s="277"/>
      <c r="E89" s="277"/>
      <c r="F89" s="277"/>
      <c r="G89" s="278"/>
    </row>
    <row r="90" spans="1:8" ht="12" customHeight="1"/>
    <row r="91" spans="1:8" ht="18" customHeight="1">
      <c r="A91" s="280"/>
      <c r="B91" s="280"/>
      <c r="C91" s="280"/>
      <c r="D91" s="280"/>
      <c r="E91" s="281" t="s">
        <v>1100</v>
      </c>
      <c r="F91" s="281"/>
      <c r="G91" s="281"/>
    </row>
    <row r="92" spans="1:8" ht="18" customHeight="1">
      <c r="A92" s="282" t="s">
        <v>1101</v>
      </c>
      <c r="B92" s="283" t="s">
        <v>1102</v>
      </c>
      <c r="C92" s="283" t="s">
        <v>1103</v>
      </c>
      <c r="D92" s="283" t="s">
        <v>1104</v>
      </c>
      <c r="E92" s="283" t="s">
        <v>1105</v>
      </c>
      <c r="F92" s="283" t="s">
        <v>1106</v>
      </c>
      <c r="G92" s="283" t="s">
        <v>1107</v>
      </c>
    </row>
    <row r="93" spans="1:8" ht="25.9" customHeight="1">
      <c r="A93" s="282"/>
      <c r="B93" s="284"/>
      <c r="C93" s="284"/>
      <c r="D93" s="284"/>
      <c r="E93" s="284"/>
      <c r="F93" s="284"/>
      <c r="G93" s="284"/>
    </row>
    <row r="94" spans="1:8" ht="18" customHeight="1">
      <c r="A94" s="285" t="s">
        <v>1138</v>
      </c>
      <c r="B94" s="286"/>
      <c r="C94" s="286"/>
      <c r="D94" s="286"/>
      <c r="E94" s="286"/>
      <c r="F94" s="286"/>
      <c r="G94" s="287"/>
    </row>
    <row r="95" spans="1:8" ht="18" customHeight="1">
      <c r="A95" s="291" t="s">
        <v>1114</v>
      </c>
      <c r="B95" s="289">
        <v>2.4933808660120516E-2</v>
      </c>
      <c r="C95" s="289">
        <v>-2.0264755274934654E-2</v>
      </c>
      <c r="D95" s="289">
        <v>-7.0852898004200693E-2</v>
      </c>
      <c r="E95" s="290">
        <v>10249.338086601205</v>
      </c>
      <c r="F95" s="290">
        <v>9797.3524472506542</v>
      </c>
      <c r="G95" s="290">
        <v>9291.4710199579931</v>
      </c>
    </row>
    <row r="96" spans="1:8" ht="18" customHeight="1">
      <c r="A96" s="291" t="s">
        <v>1115</v>
      </c>
      <c r="B96" s="289">
        <v>0.1393899226834503</v>
      </c>
      <c r="C96" s="289">
        <v>9.4972911390305281E-2</v>
      </c>
      <c r="D96" s="289">
        <v>6.0515488499299552E-2</v>
      </c>
      <c r="E96" s="290">
        <v>14802.247299266555</v>
      </c>
      <c r="F96" s="290">
        <v>13134.877740019698</v>
      </c>
      <c r="G96" s="290">
        <v>11931.385178373754</v>
      </c>
    </row>
    <row r="97" spans="1:7" ht="18" customHeight="1">
      <c r="A97" s="291" t="s">
        <v>1116</v>
      </c>
      <c r="B97" s="289">
        <v>0.10398092485263954</v>
      </c>
      <c r="C97" s="289">
        <v>9.0395613038577904E-2</v>
      </c>
      <c r="D97" s="289">
        <v>6.3717294732287044E-2</v>
      </c>
      <c r="E97" s="290">
        <v>16403.085567099744</v>
      </c>
      <c r="F97" s="290">
        <v>15417.836926182032</v>
      </c>
      <c r="G97" s="290">
        <v>13620.86217439014</v>
      </c>
    </row>
    <row r="98" spans="1:7" ht="18" customHeight="1">
      <c r="A98" s="291" t="s">
        <v>1117</v>
      </c>
      <c r="B98" s="289">
        <v>0.13802771628123511</v>
      </c>
      <c r="C98" s="289">
        <v>0.14065411460773358</v>
      </c>
      <c r="D98" s="289">
        <v>0.1127141194689143</v>
      </c>
      <c r="E98" s="290">
        <v>24581.500000000004</v>
      </c>
      <c r="F98" s="290">
        <v>24978.848869137346</v>
      </c>
      <c r="G98" s="290">
        <v>21020.930625105488</v>
      </c>
    </row>
    <row r="99" spans="1:7" ht="18" customHeight="1">
      <c r="A99" s="285" t="s">
        <v>1139</v>
      </c>
      <c r="B99" s="286"/>
      <c r="C99" s="286"/>
      <c r="D99" s="286"/>
      <c r="E99" s="286"/>
      <c r="F99" s="286"/>
      <c r="G99" s="287"/>
    </row>
    <row r="100" spans="1:7" ht="18" customHeight="1">
      <c r="A100" s="291" t="s">
        <v>1114</v>
      </c>
      <c r="B100" s="289">
        <v>4.308704056165702E-2</v>
      </c>
      <c r="C100" s="289">
        <v>-2.0264755274934654E-2</v>
      </c>
      <c r="D100" s="289">
        <v>-7.0852898004200693E-2</v>
      </c>
      <c r="E100" s="290">
        <v>10430.87040561657</v>
      </c>
      <c r="F100" s="290">
        <v>9797.3524472506542</v>
      </c>
      <c r="G100" s="290">
        <v>9291.4710199579931</v>
      </c>
    </row>
    <row r="101" spans="1:7" ht="18" customHeight="1">
      <c r="A101" s="291" t="s">
        <v>1115</v>
      </c>
      <c r="B101" s="289">
        <v>0.1599373226334091</v>
      </c>
      <c r="C101" s="289">
        <v>9.4972911390305281E-2</v>
      </c>
      <c r="D101" s="289">
        <v>6.0515488499299552E-2</v>
      </c>
      <c r="E101" s="290">
        <v>15619.122604684168</v>
      </c>
      <c r="F101" s="290">
        <v>13134.877740019698</v>
      </c>
      <c r="G101" s="290">
        <v>11931.385178373754</v>
      </c>
    </row>
    <row r="102" spans="1:7" ht="18" customHeight="1">
      <c r="A102" s="291" t="s">
        <v>1116</v>
      </c>
      <c r="B102" s="289">
        <v>0.12478962028110874</v>
      </c>
      <c r="C102" s="289">
        <v>9.0395613038577904E-2</v>
      </c>
      <c r="D102" s="289">
        <v>6.3717294732287044E-2</v>
      </c>
      <c r="E102" s="290">
        <v>18009.282937806882</v>
      </c>
      <c r="F102" s="290">
        <v>15417.836926182032</v>
      </c>
      <c r="G102" s="290">
        <v>13620.86217439014</v>
      </c>
    </row>
    <row r="103" spans="1:7" ht="18" customHeight="1">
      <c r="A103" s="291" t="s">
        <v>1117</v>
      </c>
      <c r="B103" s="289">
        <v>0.16053662574872507</v>
      </c>
      <c r="C103" s="289">
        <v>0.14065411460773358</v>
      </c>
      <c r="D103" s="289">
        <v>0.1127141194689143</v>
      </c>
      <c r="E103" s="290">
        <v>28169.4</v>
      </c>
      <c r="F103" s="290">
        <v>24978.848869137346</v>
      </c>
      <c r="G103" s="290">
        <v>21020.930625105488</v>
      </c>
    </row>
    <row r="104" spans="1:7" ht="18" customHeight="1"/>
    <row r="105" spans="1:7" ht="62.45" customHeight="1">
      <c r="A105" s="292" t="s">
        <v>1140</v>
      </c>
      <c r="B105" s="293"/>
      <c r="C105" s="293"/>
      <c r="D105" s="293"/>
      <c r="E105" s="293"/>
      <c r="F105" s="293"/>
      <c r="G105" s="294"/>
    </row>
    <row r="106" spans="1:7">
      <c r="A106" s="296"/>
      <c r="B106" s="296"/>
      <c r="C106" s="296"/>
      <c r="D106" s="296"/>
      <c r="E106" s="296"/>
      <c r="F106" s="296"/>
      <c r="G106" s="296"/>
    </row>
    <row r="107" spans="1:7" ht="25.5">
      <c r="A107" s="297" t="s">
        <v>1120</v>
      </c>
      <c r="B107" s="298" t="s">
        <v>1121</v>
      </c>
      <c r="C107" s="298"/>
      <c r="D107" s="297" t="s">
        <v>1122</v>
      </c>
      <c r="E107" s="298" t="s">
        <v>1123</v>
      </c>
      <c r="F107" s="298"/>
    </row>
    <row r="108" spans="1:7" ht="105">
      <c r="A108" s="305" t="s">
        <v>1141</v>
      </c>
      <c r="B108" s="313"/>
      <c r="C108" s="314"/>
      <c r="D108" s="305" t="s">
        <v>1142</v>
      </c>
      <c r="E108" s="315"/>
      <c r="F108" s="316"/>
    </row>
    <row r="109" spans="1:7" ht="18" customHeight="1">
      <c r="A109" s="303" t="s">
        <v>1126</v>
      </c>
      <c r="B109" s="303"/>
      <c r="C109" s="303"/>
      <c r="D109" s="303"/>
      <c r="E109" s="303"/>
      <c r="F109" s="303"/>
    </row>
    <row r="110" spans="1:7" ht="18" customHeight="1">
      <c r="A110" s="312"/>
      <c r="B110" s="312"/>
      <c r="C110" s="312"/>
      <c r="D110" s="312"/>
      <c r="E110" s="312"/>
      <c r="F110" s="312"/>
    </row>
    <row r="111" spans="1:7" ht="21" customHeight="1">
      <c r="A111" s="276" t="s">
        <v>4</v>
      </c>
      <c r="B111" s="277"/>
      <c r="C111" s="277"/>
      <c r="D111" s="277"/>
      <c r="E111" s="277"/>
      <c r="F111" s="277"/>
      <c r="G111" s="278"/>
    </row>
    <row r="112" spans="1:7" ht="13.15" customHeight="1"/>
    <row r="113" spans="1:7" ht="18" customHeight="1">
      <c r="A113" s="280"/>
      <c r="B113" s="280"/>
      <c r="C113" s="280"/>
      <c r="D113" s="280"/>
      <c r="E113" s="281" t="s">
        <v>1100</v>
      </c>
      <c r="F113" s="281"/>
      <c r="G113" s="281"/>
    </row>
    <row r="114" spans="1:7" ht="18" customHeight="1">
      <c r="A114" s="282" t="s">
        <v>1101</v>
      </c>
      <c r="B114" s="283" t="s">
        <v>1102</v>
      </c>
      <c r="C114" s="283" t="s">
        <v>1103</v>
      </c>
      <c r="D114" s="283" t="s">
        <v>1104</v>
      </c>
      <c r="E114" s="283" t="s">
        <v>1105</v>
      </c>
      <c r="F114" s="283" t="s">
        <v>1106</v>
      </c>
      <c r="G114" s="283" t="s">
        <v>1107</v>
      </c>
    </row>
    <row r="115" spans="1:7" ht="30.6" customHeight="1">
      <c r="A115" s="282"/>
      <c r="B115" s="284"/>
      <c r="C115" s="284"/>
      <c r="D115" s="284"/>
      <c r="E115" s="284"/>
      <c r="F115" s="284"/>
      <c r="G115" s="284"/>
    </row>
    <row r="116" spans="1:7" ht="18" customHeight="1">
      <c r="A116" s="285" t="s">
        <v>1143</v>
      </c>
      <c r="B116" s="286"/>
      <c r="C116" s="286"/>
      <c r="D116" s="286"/>
      <c r="E116" s="286"/>
      <c r="F116" s="286"/>
      <c r="G116" s="287"/>
    </row>
    <row r="117" spans="1:7" ht="18" customHeight="1">
      <c r="A117" s="291" t="s">
        <v>1114</v>
      </c>
      <c r="B117" s="289">
        <v>-1.415947748943458E-2</v>
      </c>
      <c r="C117" s="289">
        <v>-2.6543870257531355E-2</v>
      </c>
      <c r="D117" s="289">
        <v>-7.0852898004200693E-2</v>
      </c>
      <c r="E117" s="290">
        <v>9858.4052251056546</v>
      </c>
      <c r="F117" s="290">
        <v>9734.5612974246869</v>
      </c>
      <c r="G117" s="290">
        <v>9291.4710199579931</v>
      </c>
    </row>
    <row r="118" spans="1:7" ht="18" customHeight="1">
      <c r="A118" s="291" t="s">
        <v>1115</v>
      </c>
      <c r="B118" s="289">
        <v>6.8298263634852141E-2</v>
      </c>
      <c r="C118" s="289">
        <v>6.0415722179545828E-2</v>
      </c>
      <c r="D118" s="289">
        <v>6.0515488499299552E-2</v>
      </c>
      <c r="E118" s="290">
        <v>12196.487831858409</v>
      </c>
      <c r="F118" s="290">
        <v>11928.012067648744</v>
      </c>
      <c r="G118" s="290">
        <v>11931.385178373754</v>
      </c>
    </row>
    <row r="119" spans="1:7" ht="18" customHeight="1">
      <c r="A119" s="291" t="s">
        <v>1116</v>
      </c>
      <c r="B119" s="289">
        <v>5.6417983938845007E-2</v>
      </c>
      <c r="C119" s="289">
        <v>5.9582387974921547E-2</v>
      </c>
      <c r="D119" s="289">
        <v>6.3717294732287044E-2</v>
      </c>
      <c r="E119" s="290">
        <v>13159.646783473047</v>
      </c>
      <c r="F119" s="290">
        <v>13358.033159665787</v>
      </c>
      <c r="G119" s="290">
        <v>13620.86217439014</v>
      </c>
    </row>
    <row r="120" spans="1:7" ht="18" customHeight="1">
      <c r="A120" s="291" t="s">
        <v>1117</v>
      </c>
      <c r="B120" s="289">
        <v>5.2334180440492872E-2</v>
      </c>
      <c r="C120" s="289">
        <v>8.9934380027861804E-2</v>
      </c>
      <c r="D120" s="289">
        <v>0.10913068068855303</v>
      </c>
      <c r="E120" s="290">
        <v>14112.799999999994</v>
      </c>
      <c r="F120" s="290">
        <v>17888.769095409807</v>
      </c>
      <c r="G120" s="290">
        <v>20127.387266894882</v>
      </c>
    </row>
    <row r="121" spans="1:7" ht="18" customHeight="1">
      <c r="A121" s="285" t="s">
        <v>1144</v>
      </c>
      <c r="B121" s="286"/>
      <c r="C121" s="286"/>
      <c r="D121" s="286"/>
      <c r="E121" s="286"/>
      <c r="F121" s="286"/>
      <c r="G121" s="287"/>
    </row>
    <row r="122" spans="1:7" ht="18" customHeight="1">
      <c r="A122" s="291" t="s">
        <v>1114</v>
      </c>
      <c r="B122" s="289">
        <v>2.6512953917365856E-3</v>
      </c>
      <c r="C122" s="289">
        <v>-2.6543870257531355E-2</v>
      </c>
      <c r="D122" s="289">
        <v>-7.0852898004200693E-2</v>
      </c>
      <c r="E122" s="290">
        <v>10026.512953917367</v>
      </c>
      <c r="F122" s="290">
        <v>9734.5612974246869</v>
      </c>
      <c r="G122" s="290">
        <v>9291.4710199579931</v>
      </c>
    </row>
    <row r="123" spans="1:7" ht="18" customHeight="1">
      <c r="A123" s="291" t="s">
        <v>1115</v>
      </c>
      <c r="B123" s="289">
        <v>8.6883337056195442E-2</v>
      </c>
      <c r="C123" s="289">
        <v>6.0415722179545828E-2</v>
      </c>
      <c r="D123" s="289">
        <v>6.0515488499299552E-2</v>
      </c>
      <c r="E123" s="290">
        <v>12845.382906283467</v>
      </c>
      <c r="F123" s="290">
        <v>11928.012067648744</v>
      </c>
      <c r="G123" s="290">
        <v>11931.385178373754</v>
      </c>
    </row>
    <row r="124" spans="1:7" ht="18" customHeight="1">
      <c r="A124" s="291" t="s">
        <v>1116</v>
      </c>
      <c r="B124" s="289">
        <v>7.6038737352696284E-2</v>
      </c>
      <c r="C124" s="289">
        <v>5.9582387974921547E-2</v>
      </c>
      <c r="D124" s="289">
        <v>6.3717294732287044E-2</v>
      </c>
      <c r="E124" s="290">
        <v>14428.68428612467</v>
      </c>
      <c r="F124" s="290">
        <v>13358.033159665787</v>
      </c>
      <c r="G124" s="290">
        <v>13620.86217439014</v>
      </c>
    </row>
    <row r="125" spans="1:7" ht="18" customHeight="1">
      <c r="A125" s="291" t="s">
        <v>1117</v>
      </c>
      <c r="B125" s="289">
        <v>7.2790692357444176E-2</v>
      </c>
      <c r="C125" s="289">
        <v>8.9934380027861804E-2</v>
      </c>
      <c r="D125" s="289">
        <v>0.10913068068855303</v>
      </c>
      <c r="E125" s="290">
        <v>16072.399999999996</v>
      </c>
      <c r="F125" s="290">
        <v>17888.769095409807</v>
      </c>
      <c r="G125" s="290">
        <v>20127.387266894882</v>
      </c>
    </row>
    <row r="126" spans="1:7" ht="18" customHeight="1"/>
    <row r="127" spans="1:7" ht="57.6" customHeight="1">
      <c r="A127" s="292" t="s">
        <v>1145</v>
      </c>
      <c r="B127" s="293"/>
      <c r="C127" s="293"/>
      <c r="D127" s="293"/>
      <c r="E127" s="293"/>
      <c r="F127" s="293"/>
      <c r="G127" s="294"/>
    </row>
    <row r="128" spans="1:7">
      <c r="A128" s="296"/>
      <c r="B128" s="296"/>
      <c r="C128" s="296"/>
      <c r="D128" s="296"/>
      <c r="E128" s="296"/>
      <c r="F128" s="296"/>
      <c r="G128" s="296"/>
    </row>
    <row r="129" spans="1:7" ht="25.5">
      <c r="A129" s="297" t="s">
        <v>1120</v>
      </c>
      <c r="B129" s="298" t="s">
        <v>1121</v>
      </c>
      <c r="C129" s="298"/>
      <c r="D129" s="297" t="s">
        <v>1122</v>
      </c>
      <c r="E129" s="298" t="s">
        <v>1123</v>
      </c>
      <c r="F129" s="298"/>
      <c r="G129"/>
    </row>
    <row r="130" spans="1:7" ht="163.15" customHeight="1">
      <c r="A130" s="305" t="s">
        <v>1146</v>
      </c>
      <c r="B130" s="306"/>
      <c r="C130" s="306"/>
      <c r="D130" s="305" t="s">
        <v>1147</v>
      </c>
      <c r="E130" s="303"/>
      <c r="F130" s="303"/>
    </row>
    <row r="131" spans="1:7" ht="18" customHeight="1">
      <c r="A131" s="303" t="s">
        <v>1126</v>
      </c>
      <c r="B131" s="303"/>
      <c r="C131" s="303"/>
      <c r="D131" s="303"/>
      <c r="E131" s="303"/>
      <c r="F131" s="303"/>
    </row>
    <row r="132" spans="1:7" ht="18" customHeight="1">
      <c r="A132" s="312"/>
      <c r="B132" s="312"/>
      <c r="C132" s="312"/>
      <c r="D132" s="312"/>
      <c r="E132" s="312"/>
      <c r="F132" s="312"/>
    </row>
    <row r="133" spans="1:7" ht="18" customHeight="1">
      <c r="A133" s="276" t="s">
        <v>14</v>
      </c>
      <c r="B133" s="277"/>
      <c r="C133" s="277"/>
      <c r="D133" s="277"/>
      <c r="E133" s="277"/>
      <c r="F133" s="277"/>
      <c r="G133" s="278"/>
    </row>
    <row r="134" spans="1:7" ht="18" customHeight="1"/>
    <row r="135" spans="1:7" ht="18" customHeight="1">
      <c r="A135" s="280"/>
      <c r="B135" s="280"/>
      <c r="C135" s="280"/>
      <c r="D135" s="280"/>
      <c r="E135" s="281" t="s">
        <v>1100</v>
      </c>
      <c r="F135" s="281"/>
      <c r="G135" s="281"/>
    </row>
    <row r="136" spans="1:7" ht="18" customHeight="1">
      <c r="A136" s="282" t="s">
        <v>1101</v>
      </c>
      <c r="B136" s="283" t="s">
        <v>1102</v>
      </c>
      <c r="C136" s="283" t="s">
        <v>1103</v>
      </c>
      <c r="D136" s="283" t="s">
        <v>1104</v>
      </c>
      <c r="E136" s="283" t="s">
        <v>1105</v>
      </c>
      <c r="F136" s="283" t="s">
        <v>1106</v>
      </c>
      <c r="G136" s="283" t="s">
        <v>1107</v>
      </c>
    </row>
    <row r="137" spans="1:7" ht="28.9" customHeight="1">
      <c r="A137" s="282"/>
      <c r="B137" s="284"/>
      <c r="C137" s="284"/>
      <c r="D137" s="284"/>
      <c r="E137" s="284"/>
      <c r="F137" s="284"/>
      <c r="G137" s="284"/>
    </row>
    <row r="138" spans="1:7" ht="18" customHeight="1">
      <c r="A138" s="285" t="s">
        <v>1148</v>
      </c>
      <c r="B138" s="286"/>
      <c r="C138" s="286"/>
      <c r="D138" s="286"/>
      <c r="E138" s="286"/>
      <c r="F138" s="286"/>
      <c r="G138" s="287"/>
    </row>
    <row r="139" spans="1:7" ht="18" customHeight="1">
      <c r="A139" s="291" t="s">
        <v>1114</v>
      </c>
      <c r="B139" s="289">
        <v>0.12112641577891314</v>
      </c>
      <c r="C139" s="289">
        <v>3.9693504866671336E-3</v>
      </c>
      <c r="D139" s="289">
        <v>-7.0852898004200693E-2</v>
      </c>
      <c r="E139" s="290">
        <v>11211.264157789132</v>
      </c>
      <c r="F139" s="290">
        <v>10039.693504866671</v>
      </c>
      <c r="G139" s="290">
        <v>9291.4710199579931</v>
      </c>
    </row>
    <row r="140" spans="1:7" ht="18" customHeight="1">
      <c r="A140" s="291" t="s">
        <v>1115</v>
      </c>
      <c r="B140" s="289">
        <v>0.14520827806674652</v>
      </c>
      <c r="C140" s="289">
        <v>0.10946858847026575</v>
      </c>
      <c r="D140" s="289">
        <v>6.0515488499299552E-2</v>
      </c>
      <c r="E140" s="290">
        <v>15030.592151530782</v>
      </c>
      <c r="F140" s="290">
        <v>13664.452592261718</v>
      </c>
      <c r="G140" s="290">
        <v>11931.385178373754</v>
      </c>
    </row>
    <row r="141" spans="1:7" ht="18" customHeight="1">
      <c r="A141" s="291" t="s">
        <v>1116</v>
      </c>
      <c r="B141" s="289">
        <v>0.11673073922146715</v>
      </c>
      <c r="C141" s="289">
        <v>0.10975272915564749</v>
      </c>
      <c r="D141" s="289">
        <v>6.3717294732287044E-2</v>
      </c>
      <c r="E141" s="290">
        <v>17372.955983363361</v>
      </c>
      <c r="F141" s="290">
        <v>16836.624112944723</v>
      </c>
      <c r="G141" s="290">
        <v>13620.86217439014</v>
      </c>
    </row>
    <row r="142" spans="1:7" ht="18" customHeight="1">
      <c r="A142" s="291" t="s">
        <v>1117</v>
      </c>
      <c r="B142" s="289">
        <v>0.13605216612231685</v>
      </c>
      <c r="C142" s="289">
        <v>0.16062969748938638</v>
      </c>
      <c r="D142" s="289">
        <v>0.11388402075144022</v>
      </c>
      <c r="E142" s="290">
        <v>25646.999999999985</v>
      </c>
      <c r="F142" s="290">
        <v>30037.91372958546</v>
      </c>
      <c r="G142" s="290">
        <v>22174.091435162776</v>
      </c>
    </row>
    <row r="143" spans="1:7" ht="18" customHeight="1">
      <c r="A143" s="285" t="s">
        <v>1149</v>
      </c>
      <c r="B143" s="286"/>
      <c r="C143" s="286"/>
      <c r="D143" s="286"/>
      <c r="E143" s="286"/>
      <c r="F143" s="286"/>
      <c r="G143" s="287"/>
    </row>
    <row r="144" spans="1:7" ht="18" customHeight="1">
      <c r="A144" s="291" t="s">
        <v>1114</v>
      </c>
      <c r="B144" s="289">
        <v>0.1380338517558477</v>
      </c>
      <c r="C144" s="289">
        <v>3.9693504866671336E-3</v>
      </c>
      <c r="D144" s="289">
        <v>-7.0852898004200693E-2</v>
      </c>
      <c r="E144" s="290">
        <v>11380.338517558477</v>
      </c>
      <c r="F144" s="290">
        <v>10039.693504866671</v>
      </c>
      <c r="G144" s="290">
        <v>9291.4710199579931</v>
      </c>
    </row>
    <row r="145" spans="1:7" ht="18" customHeight="1">
      <c r="A145" s="291" t="s">
        <v>1115</v>
      </c>
      <c r="B145" s="289">
        <v>0.16366790597637526</v>
      </c>
      <c r="C145" s="289">
        <v>0.10946858847026575</v>
      </c>
      <c r="D145" s="289">
        <v>6.0515488499299552E-2</v>
      </c>
      <c r="E145" s="290">
        <v>15770.587669314402</v>
      </c>
      <c r="F145" s="290">
        <v>13664.452592261718</v>
      </c>
      <c r="G145" s="290">
        <v>11931.385178373754</v>
      </c>
    </row>
    <row r="146" spans="1:7" ht="18" customHeight="1">
      <c r="A146" s="291" t="s">
        <v>1116</v>
      </c>
      <c r="B146" s="289">
        <v>0.13680168894963352</v>
      </c>
      <c r="C146" s="289">
        <v>0.10975272915564749</v>
      </c>
      <c r="D146" s="289">
        <v>6.3717294732287044E-2</v>
      </c>
      <c r="E146" s="290">
        <v>18992.236584612208</v>
      </c>
      <c r="F146" s="290">
        <v>16836.624112944723</v>
      </c>
      <c r="G146" s="290">
        <v>13620.86217439014</v>
      </c>
    </row>
    <row r="147" spans="1:7" ht="18" customHeight="1">
      <c r="A147" s="291" t="s">
        <v>1117</v>
      </c>
      <c r="B147" s="289">
        <v>0.15781025118386749</v>
      </c>
      <c r="C147" s="289">
        <v>0.16062969748938638</v>
      </c>
      <c r="D147" s="289">
        <v>0.11388402075144022</v>
      </c>
      <c r="E147" s="290">
        <v>29503.300000000014</v>
      </c>
      <c r="F147" s="290">
        <v>30037.91372958546</v>
      </c>
      <c r="G147" s="290">
        <v>22174.091435162776</v>
      </c>
    </row>
    <row r="148" spans="1:7" ht="12.6" customHeight="1"/>
    <row r="149" spans="1:7" ht="64.150000000000006" customHeight="1">
      <c r="A149" s="292" t="s">
        <v>1150</v>
      </c>
      <c r="B149" s="293"/>
      <c r="C149" s="293"/>
      <c r="D149" s="293"/>
      <c r="E149" s="293"/>
      <c r="F149" s="293"/>
      <c r="G149" s="294"/>
    </row>
    <row r="150" spans="1:7">
      <c r="A150" s="296"/>
      <c r="B150" s="296"/>
      <c r="C150" s="296"/>
      <c r="D150" s="296"/>
      <c r="E150" s="296"/>
      <c r="F150" s="296"/>
      <c r="G150" s="296"/>
    </row>
    <row r="151" spans="1:7" ht="25.5">
      <c r="A151" s="297" t="s">
        <v>1120</v>
      </c>
      <c r="B151" s="298" t="s">
        <v>1121</v>
      </c>
      <c r="C151" s="298"/>
      <c r="D151" s="297" t="s">
        <v>1122</v>
      </c>
      <c r="E151" s="298" t="s">
        <v>1123</v>
      </c>
      <c r="F151" s="298"/>
    </row>
    <row r="152" spans="1:7" ht="135">
      <c r="A152" s="305" t="s">
        <v>1151</v>
      </c>
      <c r="B152" s="317"/>
      <c r="C152" s="317"/>
      <c r="D152" s="305" t="s">
        <v>1152</v>
      </c>
      <c r="E152" s="303"/>
      <c r="F152" s="303"/>
    </row>
    <row r="153" spans="1:7" ht="18" customHeight="1">
      <c r="A153" s="303" t="s">
        <v>1126</v>
      </c>
      <c r="B153" s="303"/>
      <c r="C153" s="303"/>
      <c r="D153" s="303"/>
      <c r="E153" s="303"/>
      <c r="F153" s="303"/>
    </row>
    <row r="154" spans="1:7" ht="18" customHeight="1">
      <c r="A154" s="312"/>
      <c r="B154" s="312"/>
      <c r="C154" s="312"/>
      <c r="D154" s="312"/>
      <c r="E154" s="312"/>
      <c r="F154" s="312"/>
    </row>
    <row r="155" spans="1:7" ht="21" customHeight="1">
      <c r="A155" s="276" t="s">
        <v>3</v>
      </c>
      <c r="B155" s="277"/>
      <c r="C155" s="277"/>
      <c r="D155" s="277"/>
      <c r="E155" s="277"/>
      <c r="F155" s="277"/>
      <c r="G155" s="278"/>
    </row>
    <row r="156" spans="1:7" ht="9.6" customHeight="1"/>
    <row r="157" spans="1:7" ht="18" customHeight="1">
      <c r="A157" s="280"/>
      <c r="B157" s="280"/>
      <c r="C157" s="280"/>
      <c r="D157" s="280"/>
      <c r="E157" s="281" t="s">
        <v>1100</v>
      </c>
      <c r="F157" s="281"/>
      <c r="G157" s="281"/>
    </row>
    <row r="158" spans="1:7" ht="18" customHeight="1">
      <c r="A158" s="282" t="s">
        <v>1101</v>
      </c>
      <c r="B158" s="283" t="s">
        <v>1102</v>
      </c>
      <c r="C158" s="283" t="s">
        <v>1103</v>
      </c>
      <c r="D158" s="283" t="s">
        <v>1104</v>
      </c>
      <c r="E158" s="283" t="s">
        <v>1105</v>
      </c>
      <c r="F158" s="283" t="s">
        <v>1106</v>
      </c>
      <c r="G158" s="283" t="s">
        <v>1107</v>
      </c>
    </row>
    <row r="159" spans="1:7" ht="36.75" customHeight="1">
      <c r="A159" s="282"/>
      <c r="B159" s="284"/>
      <c r="C159" s="284"/>
      <c r="D159" s="284"/>
      <c r="E159" s="284"/>
      <c r="F159" s="284"/>
      <c r="G159" s="284"/>
    </row>
    <row r="160" spans="1:7" ht="18" customHeight="1">
      <c r="A160" s="285" t="s">
        <v>1153</v>
      </c>
      <c r="B160" s="286"/>
      <c r="C160" s="286"/>
      <c r="D160" s="286"/>
      <c r="E160" s="286"/>
      <c r="F160" s="286"/>
      <c r="G160" s="287"/>
    </row>
    <row r="161" spans="1:7" ht="18" customHeight="1">
      <c r="A161" s="291" t="s">
        <v>1114</v>
      </c>
      <c r="B161" s="289">
        <v>5.7076251495089991E-2</v>
      </c>
      <c r="C161" s="289">
        <v>7.3326352475990397E-2</v>
      </c>
      <c r="D161" s="289">
        <v>4.0122492546618815E-2</v>
      </c>
      <c r="E161" s="290">
        <v>10570.7625149509</v>
      </c>
      <c r="F161" s="290">
        <v>10733.263524759905</v>
      </c>
      <c r="G161" s="290">
        <v>10401.224925466187</v>
      </c>
    </row>
    <row r="162" spans="1:7" ht="18" customHeight="1">
      <c r="A162" s="291" t="s">
        <v>1115</v>
      </c>
      <c r="B162" s="289">
        <v>6.4915367374650756E-2</v>
      </c>
      <c r="C162" s="289">
        <v>7.4176131028837355E-2</v>
      </c>
      <c r="D162" s="289">
        <v>6.1360589087998907E-2</v>
      </c>
      <c r="E162" s="290">
        <v>12080.779410740408</v>
      </c>
      <c r="F162" s="290">
        <v>12399.28864494988</v>
      </c>
      <c r="G162" s="290">
        <v>11959.983661555469</v>
      </c>
    </row>
    <row r="163" spans="1:7" ht="18" customHeight="1">
      <c r="A163" s="291" t="s">
        <v>1116</v>
      </c>
      <c r="B163" s="289">
        <v>5.4109548342724079E-2</v>
      </c>
      <c r="C163" s="289">
        <v>6.6888922601751721E-2</v>
      </c>
      <c r="D163" s="289">
        <v>5.6566923819768578E-2</v>
      </c>
      <c r="E163" s="290">
        <v>13016.416510318955</v>
      </c>
      <c r="F163" s="290">
        <v>13825.25239307895</v>
      </c>
      <c r="G163" s="290">
        <v>13168.931099189082</v>
      </c>
    </row>
    <row r="164" spans="1:7" ht="18" customHeight="1">
      <c r="A164" s="291" t="s">
        <v>1117</v>
      </c>
      <c r="B164" s="289">
        <v>4.7466001750915421E-2</v>
      </c>
      <c r="C164" s="289">
        <v>5.7362678225926667E-2</v>
      </c>
      <c r="D164" s="289">
        <v>5.5299112582402277E-2</v>
      </c>
      <c r="E164" s="290">
        <v>13875.499999999995</v>
      </c>
      <c r="F164" s="290">
        <v>14828.399619985308</v>
      </c>
      <c r="G164" s="290">
        <v>14625.205996558332</v>
      </c>
    </row>
    <row r="165" spans="1:7" ht="18" customHeight="1">
      <c r="A165" s="285" t="s">
        <v>1154</v>
      </c>
      <c r="B165" s="286"/>
      <c r="C165" s="286"/>
      <c r="D165" s="286"/>
      <c r="E165" s="286"/>
      <c r="F165" s="286"/>
      <c r="G165" s="287"/>
    </row>
    <row r="166" spans="1:7" ht="18" customHeight="1">
      <c r="A166" s="291" t="s">
        <v>1114</v>
      </c>
      <c r="B166" s="289">
        <v>6.4551127551280452E-2</v>
      </c>
      <c r="C166" s="289">
        <v>7.3326352475990397E-2</v>
      </c>
      <c r="D166" s="289">
        <v>4.0122492546618815E-2</v>
      </c>
      <c r="E166" s="290">
        <v>10645.511275512805</v>
      </c>
      <c r="F166" s="290">
        <v>10733.263524759905</v>
      </c>
      <c r="G166" s="290">
        <v>10401.224925466187</v>
      </c>
    </row>
    <row r="167" spans="1:7" ht="18" customHeight="1">
      <c r="A167" s="291" t="s">
        <v>1115</v>
      </c>
      <c r="B167" s="289">
        <v>7.2605650493619667E-2</v>
      </c>
      <c r="C167" s="289">
        <v>7.4176131028837355E-2</v>
      </c>
      <c r="D167" s="289">
        <v>6.1360589087998907E-2</v>
      </c>
      <c r="E167" s="290">
        <v>12344.884655655753</v>
      </c>
      <c r="F167" s="290">
        <v>12399.28864494988</v>
      </c>
      <c r="G167" s="290">
        <v>11959.983661555469</v>
      </c>
    </row>
    <row r="168" spans="1:7" ht="18" customHeight="1">
      <c r="A168" s="291" t="s">
        <v>1116</v>
      </c>
      <c r="B168" s="289">
        <v>6.1896024470067701E-2</v>
      </c>
      <c r="C168" s="289">
        <v>6.6888922601751721E-2</v>
      </c>
      <c r="D168" s="289">
        <v>5.6566923819768578E-2</v>
      </c>
      <c r="E168" s="290">
        <v>13504.590884738311</v>
      </c>
      <c r="F168" s="290">
        <v>13825.25239307895</v>
      </c>
      <c r="G168" s="290">
        <v>13168.931099189082</v>
      </c>
    </row>
    <row r="169" spans="1:7" ht="18" customHeight="1">
      <c r="A169" s="291" t="s">
        <v>1117</v>
      </c>
      <c r="B169" s="289">
        <v>5.5243875820817578E-2</v>
      </c>
      <c r="C169" s="289">
        <v>5.7362678225926667E-2</v>
      </c>
      <c r="D169" s="289">
        <v>5.5299112582402277E-2</v>
      </c>
      <c r="E169" s="290">
        <v>14619.799999999996</v>
      </c>
      <c r="F169" s="290">
        <v>14828.399619985308</v>
      </c>
      <c r="G169" s="290">
        <v>14625.205996558332</v>
      </c>
    </row>
    <row r="170" spans="1:7" ht="18" customHeight="1"/>
    <row r="171" spans="1:7" ht="66.599999999999994" customHeight="1">
      <c r="A171" s="292" t="s">
        <v>1155</v>
      </c>
      <c r="B171" s="293"/>
      <c r="C171" s="293"/>
      <c r="D171" s="293"/>
      <c r="E171" s="293"/>
      <c r="F171" s="293"/>
      <c r="G171" s="294"/>
    </row>
    <row r="172" spans="1:7" ht="18" customHeight="1"/>
    <row r="173" spans="1:7" ht="27" customHeight="1">
      <c r="A173" s="297" t="s">
        <v>1120</v>
      </c>
      <c r="B173" s="298" t="s">
        <v>1121</v>
      </c>
      <c r="C173" s="298"/>
      <c r="D173" s="297" t="s">
        <v>1122</v>
      </c>
      <c r="E173" s="298" t="s">
        <v>1123</v>
      </c>
      <c r="F173" s="298"/>
    </row>
    <row r="174" spans="1:7" ht="183" customHeight="1">
      <c r="A174" s="305" t="s">
        <v>1156</v>
      </c>
      <c r="B174" s="306"/>
      <c r="C174" s="306"/>
      <c r="D174" s="305" t="s">
        <v>1157</v>
      </c>
      <c r="E174" s="303"/>
      <c r="F174" s="303"/>
    </row>
    <row r="175" spans="1:7" ht="18" customHeight="1">
      <c r="A175" s="303" t="s">
        <v>1126</v>
      </c>
      <c r="B175" s="303"/>
      <c r="C175" s="303"/>
      <c r="D175" s="303"/>
      <c r="E175" s="303"/>
      <c r="F175" s="303"/>
    </row>
    <row r="176" spans="1:7" ht="18" customHeight="1">
      <c r="A176" s="312"/>
      <c r="B176" s="312"/>
      <c r="C176" s="312"/>
      <c r="D176" s="312"/>
      <c r="E176" s="312"/>
      <c r="F176" s="312"/>
    </row>
    <row r="177" spans="1:7" ht="18" customHeight="1">
      <c r="A177" s="276" t="s">
        <v>18</v>
      </c>
      <c r="B177" s="277"/>
      <c r="C177" s="277"/>
      <c r="D177" s="277"/>
      <c r="E177" s="277"/>
      <c r="F177" s="277"/>
      <c r="G177" s="278"/>
    </row>
    <row r="178" spans="1:7" ht="18" customHeight="1"/>
    <row r="179" spans="1:7" ht="18" customHeight="1">
      <c r="A179" s="280"/>
      <c r="B179" s="280"/>
      <c r="C179" s="280"/>
      <c r="D179" s="280"/>
      <c r="E179" s="281" t="s">
        <v>1100</v>
      </c>
      <c r="F179" s="281"/>
      <c r="G179" s="281"/>
    </row>
    <row r="180" spans="1:7" ht="18" customHeight="1">
      <c r="A180" s="282" t="s">
        <v>1101</v>
      </c>
      <c r="B180" s="283" t="s">
        <v>1102</v>
      </c>
      <c r="C180" s="283" t="s">
        <v>1103</v>
      </c>
      <c r="D180" s="283" t="s">
        <v>1104</v>
      </c>
      <c r="E180" s="283" t="s">
        <v>1105</v>
      </c>
      <c r="F180" s="283" t="s">
        <v>1106</v>
      </c>
      <c r="G180" s="283" t="s">
        <v>1107</v>
      </c>
    </row>
    <row r="181" spans="1:7" ht="25.15" customHeight="1">
      <c r="A181" s="282"/>
      <c r="B181" s="284"/>
      <c r="C181" s="284"/>
      <c r="D181" s="284"/>
      <c r="E181" s="284"/>
      <c r="F181" s="284"/>
      <c r="G181" s="284"/>
    </row>
    <row r="182" spans="1:7" ht="18" customHeight="1">
      <c r="A182" s="285" t="s">
        <v>1158</v>
      </c>
      <c r="B182" s="286"/>
      <c r="C182" s="286"/>
      <c r="D182" s="286"/>
      <c r="E182" s="286"/>
      <c r="F182" s="286"/>
      <c r="G182" s="287"/>
    </row>
    <row r="183" spans="1:7" ht="18" customHeight="1">
      <c r="A183" s="291" t="s">
        <v>1114</v>
      </c>
      <c r="B183" s="289">
        <v>0.20408735508223241</v>
      </c>
      <c r="C183" s="289">
        <v>7.2321935111769653E-2</v>
      </c>
      <c r="D183" s="289">
        <v>-7.0852898004200693E-2</v>
      </c>
      <c r="E183" s="290">
        <v>12040.873550822324</v>
      </c>
      <c r="F183" s="290">
        <v>10723.219351117696</v>
      </c>
      <c r="G183" s="290">
        <v>9291.4710199579931</v>
      </c>
    </row>
    <row r="184" spans="1:7" ht="18" customHeight="1">
      <c r="A184" s="291" t="s">
        <v>1115</v>
      </c>
      <c r="B184" s="289">
        <v>0.21743710720887321</v>
      </c>
      <c r="C184" s="289">
        <v>0.13962720397449457</v>
      </c>
      <c r="D184" s="289">
        <v>6.0515488499299552E-2</v>
      </c>
      <c r="E184" s="290">
        <v>18063.745449642713</v>
      </c>
      <c r="F184" s="290">
        <v>14811.513959275133</v>
      </c>
      <c r="G184" s="290">
        <v>11931.385178373754</v>
      </c>
    </row>
    <row r="185" spans="1:7" ht="18" customHeight="1">
      <c r="A185" s="291" t="s">
        <v>1116</v>
      </c>
      <c r="B185" s="289">
        <v>0.16351074407609745</v>
      </c>
      <c r="C185" s="289">
        <v>0.14497437732894425</v>
      </c>
      <c r="D185" s="289">
        <v>6.3717294732287044E-2</v>
      </c>
      <c r="E185" s="290">
        <v>21332.029856829871</v>
      </c>
      <c r="F185" s="290">
        <v>19685.204199124222</v>
      </c>
      <c r="G185" s="290">
        <v>13620.86217439014</v>
      </c>
    </row>
    <row r="186" spans="1:7" ht="18" customHeight="1">
      <c r="A186" s="291" t="s">
        <v>1117</v>
      </c>
      <c r="B186" s="289">
        <v>0.20026891185841444</v>
      </c>
      <c r="C186" s="289">
        <v>0.21591579795296445</v>
      </c>
      <c r="D186" s="289">
        <v>0.11304661099783675</v>
      </c>
      <c r="E186" s="290">
        <v>33494.700000000019</v>
      </c>
      <c r="F186" s="290">
        <v>36494.213302903212</v>
      </c>
      <c r="G186" s="290">
        <v>20323.925373346137</v>
      </c>
    </row>
    <row r="187" spans="1:7" ht="18" customHeight="1">
      <c r="A187" s="285" t="s">
        <v>1159</v>
      </c>
      <c r="B187" s="286"/>
      <c r="C187" s="286"/>
      <c r="D187" s="286"/>
      <c r="E187" s="286"/>
      <c r="F187" s="286"/>
      <c r="G187" s="287"/>
    </row>
    <row r="188" spans="1:7" ht="18" customHeight="1">
      <c r="A188" s="291" t="s">
        <v>1114</v>
      </c>
      <c r="B188" s="289">
        <v>0.22168946233226139</v>
      </c>
      <c r="C188" s="289">
        <v>7.2321935111769653E-2</v>
      </c>
      <c r="D188" s="289">
        <v>-7.0852898004200693E-2</v>
      </c>
      <c r="E188" s="290">
        <v>12216.894623322614</v>
      </c>
      <c r="F188" s="290">
        <v>10723.219351117696</v>
      </c>
      <c r="G188" s="290">
        <v>9291.4710199579931</v>
      </c>
    </row>
    <row r="189" spans="1:7" ht="18" customHeight="1">
      <c r="A189" s="291" t="s">
        <v>1115</v>
      </c>
      <c r="B189" s="289">
        <v>0.2365204740037159</v>
      </c>
      <c r="C189" s="289">
        <v>0.13962720397449457</v>
      </c>
      <c r="D189" s="289">
        <v>6.0515488499299552E-2</v>
      </c>
      <c r="E189" s="290">
        <v>18928.1926601833</v>
      </c>
      <c r="F189" s="290">
        <v>14811.513959275133</v>
      </c>
      <c r="G189" s="290">
        <v>11931.385178373754</v>
      </c>
    </row>
    <row r="190" spans="1:7" ht="18" customHeight="1">
      <c r="A190" s="291" t="s">
        <v>1116</v>
      </c>
      <c r="B190" s="289">
        <v>0.18370110812531038</v>
      </c>
      <c r="C190" s="289">
        <v>0.14497437732894425</v>
      </c>
      <c r="D190" s="289">
        <v>6.3717294732287044E-2</v>
      </c>
      <c r="E190" s="290">
        <v>23249.356347124005</v>
      </c>
      <c r="F190" s="290">
        <v>19685.204199124222</v>
      </c>
      <c r="G190" s="290">
        <v>13620.86217439014</v>
      </c>
    </row>
    <row r="191" spans="1:7" ht="18" customHeight="1">
      <c r="A191" s="291" t="s">
        <v>1117</v>
      </c>
      <c r="B191" s="289">
        <v>0.22256734466082762</v>
      </c>
      <c r="C191" s="289">
        <v>0.21591579795296445</v>
      </c>
      <c r="D191" s="289">
        <v>0.11304661099783675</v>
      </c>
      <c r="E191" s="290">
        <v>37836.700000000019</v>
      </c>
      <c r="F191" s="290">
        <v>36494.213302903212</v>
      </c>
      <c r="G191" s="290">
        <v>20323.925373346137</v>
      </c>
    </row>
    <row r="192" spans="1:7" ht="18" customHeight="1"/>
    <row r="193" spans="1:7" ht="64.150000000000006" customHeight="1">
      <c r="A193" s="292" t="s">
        <v>1160</v>
      </c>
      <c r="B193" s="293"/>
      <c r="C193" s="293"/>
      <c r="D193" s="293"/>
      <c r="E193" s="293"/>
      <c r="F193" s="293"/>
      <c r="G193" s="294"/>
    </row>
    <row r="194" spans="1:7">
      <c r="A194" s="318"/>
      <c r="B194" s="296"/>
      <c r="C194" s="296"/>
      <c r="D194" s="296"/>
      <c r="E194" s="296"/>
      <c r="F194" s="296"/>
      <c r="G194" s="296"/>
    </row>
    <row r="195" spans="1:7" ht="25.5">
      <c r="A195" s="297" t="s">
        <v>1120</v>
      </c>
      <c r="B195" s="298" t="s">
        <v>1121</v>
      </c>
      <c r="C195" s="298"/>
      <c r="D195" s="297" t="s">
        <v>1122</v>
      </c>
      <c r="E195" s="298" t="s">
        <v>1123</v>
      </c>
      <c r="F195" s="298"/>
    </row>
    <row r="196" spans="1:7" ht="135">
      <c r="A196" s="305" t="s">
        <v>1161</v>
      </c>
      <c r="B196" s="309"/>
      <c r="C196" s="309"/>
      <c r="D196" s="305" t="s">
        <v>1162</v>
      </c>
      <c r="E196" s="303"/>
      <c r="F196" s="303"/>
    </row>
    <row r="197" spans="1:7" ht="18" customHeight="1">
      <c r="A197" s="303" t="s">
        <v>1126</v>
      </c>
      <c r="B197" s="303"/>
      <c r="C197" s="303"/>
      <c r="D197" s="303"/>
      <c r="E197" s="303"/>
      <c r="F197" s="303"/>
    </row>
    <row r="198" spans="1:7" ht="18" customHeight="1">
      <c r="A198" s="312"/>
      <c r="B198" s="312"/>
      <c r="C198" s="312"/>
      <c r="D198" s="312"/>
      <c r="E198" s="312"/>
      <c r="F198" s="312"/>
    </row>
    <row r="199" spans="1:7" ht="18" customHeight="1">
      <c r="A199" s="276" t="s">
        <v>10</v>
      </c>
      <c r="B199" s="277"/>
      <c r="C199" s="277"/>
      <c r="D199" s="277"/>
      <c r="E199" s="277"/>
      <c r="F199" s="277"/>
      <c r="G199" s="278"/>
    </row>
    <row r="200" spans="1:7" ht="10.9" customHeight="1"/>
    <row r="201" spans="1:7" ht="18" customHeight="1">
      <c r="A201" s="280"/>
      <c r="B201" s="280"/>
      <c r="C201" s="280"/>
      <c r="D201" s="280"/>
      <c r="E201" s="281" t="s">
        <v>1100</v>
      </c>
      <c r="F201" s="281"/>
      <c r="G201" s="281"/>
    </row>
    <row r="202" spans="1:7" ht="18" customHeight="1">
      <c r="A202" s="282" t="s">
        <v>1101</v>
      </c>
      <c r="B202" s="283" t="s">
        <v>1102</v>
      </c>
      <c r="C202" s="283" t="s">
        <v>1103</v>
      </c>
      <c r="D202" s="283" t="s">
        <v>1104</v>
      </c>
      <c r="E202" s="283" t="s">
        <v>1105</v>
      </c>
      <c r="F202" s="283" t="s">
        <v>1106</v>
      </c>
      <c r="G202" s="283" t="s">
        <v>1107</v>
      </c>
    </row>
    <row r="203" spans="1:7" ht="36.75" customHeight="1">
      <c r="A203" s="282"/>
      <c r="B203" s="284"/>
      <c r="C203" s="284"/>
      <c r="D203" s="284"/>
      <c r="E203" s="284"/>
      <c r="F203" s="284"/>
      <c r="G203" s="284"/>
    </row>
    <row r="204" spans="1:7" ht="18" customHeight="1">
      <c r="A204" s="285" t="s">
        <v>1163</v>
      </c>
      <c r="B204" s="286"/>
      <c r="C204" s="286"/>
      <c r="D204" s="286"/>
      <c r="E204" s="286"/>
      <c r="F204" s="286"/>
      <c r="G204" s="287"/>
    </row>
    <row r="205" spans="1:7" ht="18" customHeight="1">
      <c r="A205" s="291" t="s">
        <v>1114</v>
      </c>
      <c r="B205" s="289">
        <v>-1.8131320159569531E-2</v>
      </c>
      <c r="C205" s="289">
        <v>-5.1796667947892838E-2</v>
      </c>
      <c r="D205" s="289">
        <v>-7.0852898004200693E-2</v>
      </c>
      <c r="E205" s="290">
        <v>9818.6867984043056</v>
      </c>
      <c r="F205" s="290">
        <v>9482.0333205210718</v>
      </c>
      <c r="G205" s="290">
        <v>9291.4710199579931</v>
      </c>
    </row>
    <row r="206" spans="1:7" ht="18" customHeight="1">
      <c r="A206" s="291" t="s">
        <v>1115</v>
      </c>
      <c r="B206" s="289">
        <v>7.9648541991997224E-2</v>
      </c>
      <c r="C206" s="289">
        <v>7.7984352489989694E-2</v>
      </c>
      <c r="D206" s="289">
        <v>6.0515488499299552E-2</v>
      </c>
      <c r="E206" s="290">
        <v>12590.111524163567</v>
      </c>
      <c r="F206" s="290">
        <v>12531.875424520491</v>
      </c>
      <c r="G206" s="290">
        <v>11931.385178373754</v>
      </c>
    </row>
    <row r="207" spans="1:7" ht="18" customHeight="1">
      <c r="A207" s="291" t="s">
        <v>1116</v>
      </c>
      <c r="B207" s="289">
        <v>5.9920063354125697E-2</v>
      </c>
      <c r="C207" s="289">
        <v>7.060392323595055E-2</v>
      </c>
      <c r="D207" s="289">
        <v>6.3717294732287044E-2</v>
      </c>
      <c r="E207" s="290">
        <v>13379.34358358485</v>
      </c>
      <c r="F207" s="290">
        <v>14067.77221141984</v>
      </c>
      <c r="G207" s="290">
        <v>13620.86217439014</v>
      </c>
    </row>
    <row r="208" spans="1:7" ht="18" customHeight="1">
      <c r="A208" s="291" t="s">
        <v>1117</v>
      </c>
      <c r="B208" s="289">
        <v>9.5584748568444899E-2</v>
      </c>
      <c r="C208" s="289">
        <v>0.1101286194036768</v>
      </c>
      <c r="D208" s="289">
        <v>0.10319162705032925</v>
      </c>
      <c r="E208" s="290">
        <v>16933.700000000008</v>
      </c>
      <c r="F208" s="290">
        <v>18272.48945124268</v>
      </c>
      <c r="G208" s="290">
        <v>17623.419506342481</v>
      </c>
    </row>
    <row r="209" spans="1:7" ht="18" customHeight="1">
      <c r="A209" s="285" t="s">
        <v>1164</v>
      </c>
      <c r="B209" s="286"/>
      <c r="C209" s="286"/>
      <c r="D209" s="286"/>
      <c r="E209" s="286"/>
      <c r="F209" s="286"/>
      <c r="G209" s="287"/>
    </row>
    <row r="210" spans="1:7" ht="18" customHeight="1">
      <c r="A210" s="291" t="s">
        <v>1114</v>
      </c>
      <c r="B210" s="289">
        <v>-7.9426864164289235E-4</v>
      </c>
      <c r="C210" s="289">
        <v>-5.1796667947892838E-2</v>
      </c>
      <c r="D210" s="289">
        <v>-7.0852898004200693E-2</v>
      </c>
      <c r="E210" s="290">
        <v>9992.0573135835712</v>
      </c>
      <c r="F210" s="290">
        <v>9482.0333205210718</v>
      </c>
      <c r="G210" s="290">
        <v>9291.4710199579931</v>
      </c>
    </row>
    <row r="211" spans="1:7" ht="18" customHeight="1">
      <c r="A211" s="291" t="s">
        <v>1115</v>
      </c>
      <c r="B211" s="289">
        <v>9.9633325403244877E-2</v>
      </c>
      <c r="C211" s="289">
        <v>7.7984352489989694E-2</v>
      </c>
      <c r="D211" s="289">
        <v>6.0515488499299552E-2</v>
      </c>
      <c r="E211" s="290">
        <v>13303.6158247484</v>
      </c>
      <c r="F211" s="290">
        <v>12531.875424520491</v>
      </c>
      <c r="G211" s="290">
        <v>11931.385178373754</v>
      </c>
    </row>
    <row r="212" spans="1:7" ht="18" customHeight="1">
      <c r="A212" s="291" t="s">
        <v>1116</v>
      </c>
      <c r="B212" s="289">
        <v>8.0662620245389505E-2</v>
      </c>
      <c r="C212" s="289">
        <v>7.060392323595055E-2</v>
      </c>
      <c r="D212" s="289">
        <v>6.3717294732287044E-2</v>
      </c>
      <c r="E212" s="290">
        <v>14741.543213229761</v>
      </c>
      <c r="F212" s="290">
        <v>14067.77221141984</v>
      </c>
      <c r="G212" s="290">
        <v>13620.86217439014</v>
      </c>
    </row>
    <row r="213" spans="1:7" ht="18" customHeight="1">
      <c r="A213" s="291" t="s">
        <v>1117</v>
      </c>
      <c r="B213" s="289">
        <v>0.11762612418883123</v>
      </c>
      <c r="C213" s="289">
        <v>0.1101286194036768</v>
      </c>
      <c r="D213" s="289">
        <v>0.10319162705032925</v>
      </c>
      <c r="E213" s="290">
        <v>18996.100000000002</v>
      </c>
      <c r="F213" s="290">
        <v>18272.48945124268</v>
      </c>
      <c r="G213" s="290">
        <v>17623.419506342481</v>
      </c>
    </row>
    <row r="214" spans="1:7" ht="10.15" customHeight="1"/>
    <row r="215" spans="1:7" ht="66" customHeight="1">
      <c r="A215" s="292" t="s">
        <v>1165</v>
      </c>
      <c r="B215" s="293"/>
      <c r="C215" s="293"/>
      <c r="D215" s="293"/>
      <c r="E215" s="293"/>
      <c r="F215" s="293"/>
      <c r="G215" s="294"/>
    </row>
    <row r="216" spans="1:7">
      <c r="A216" s="296"/>
      <c r="B216" s="296"/>
      <c r="C216" s="296"/>
      <c r="D216" s="296"/>
      <c r="E216" s="296"/>
      <c r="F216" s="296"/>
      <c r="G216" s="296"/>
    </row>
    <row r="217" spans="1:7" ht="25.5">
      <c r="A217" s="297" t="s">
        <v>1120</v>
      </c>
      <c r="B217" s="298" t="s">
        <v>1121</v>
      </c>
      <c r="C217" s="298"/>
      <c r="D217" s="297" t="s">
        <v>1122</v>
      </c>
      <c r="E217" s="298" t="s">
        <v>1123</v>
      </c>
      <c r="F217" s="298"/>
    </row>
    <row r="218" spans="1:7" ht="109.15" customHeight="1">
      <c r="A218" s="305" t="s">
        <v>1166</v>
      </c>
      <c r="B218" s="306"/>
      <c r="C218" s="306"/>
      <c r="D218" s="305" t="s">
        <v>1167</v>
      </c>
      <c r="E218" s="303"/>
      <c r="F218" s="303"/>
    </row>
    <row r="219" spans="1:7">
      <c r="A219" s="303" t="s">
        <v>1126</v>
      </c>
      <c r="B219" s="303"/>
      <c r="C219" s="303"/>
      <c r="D219" s="303"/>
      <c r="E219" s="303"/>
      <c r="F219" s="303"/>
    </row>
    <row r="220" spans="1:7">
      <c r="A220" s="312"/>
      <c r="B220" s="312"/>
      <c r="C220" s="312"/>
      <c r="D220" s="312"/>
      <c r="E220" s="312"/>
      <c r="F220" s="312"/>
    </row>
    <row r="221" spans="1:7" ht="24.95" customHeight="1">
      <c r="A221" s="276" t="s">
        <v>15</v>
      </c>
      <c r="B221" s="277"/>
      <c r="C221" s="277"/>
      <c r="D221" s="277"/>
      <c r="E221" s="277"/>
      <c r="F221" s="277"/>
      <c r="G221" s="278"/>
    </row>
    <row r="222" spans="1:7" ht="18" customHeight="1"/>
    <row r="223" spans="1:7" ht="18" customHeight="1">
      <c r="A223" s="280"/>
      <c r="B223" s="280"/>
      <c r="C223" s="280"/>
      <c r="D223" s="280"/>
      <c r="E223" s="281" t="s">
        <v>1100</v>
      </c>
      <c r="F223" s="281"/>
      <c r="G223" s="281"/>
    </row>
    <row r="224" spans="1:7" ht="18" customHeight="1">
      <c r="A224" s="282" t="s">
        <v>1101</v>
      </c>
      <c r="B224" s="283" t="s">
        <v>1102</v>
      </c>
      <c r="C224" s="283" t="s">
        <v>1103</v>
      </c>
      <c r="D224" s="283" t="s">
        <v>1104</v>
      </c>
      <c r="E224" s="283" t="s">
        <v>1105</v>
      </c>
      <c r="F224" s="283" t="s">
        <v>1106</v>
      </c>
      <c r="G224" s="283" t="s">
        <v>1107</v>
      </c>
    </row>
    <row r="225" spans="1:7" ht="36.75" customHeight="1">
      <c r="A225" s="282"/>
      <c r="B225" s="284"/>
      <c r="C225" s="284"/>
      <c r="D225" s="284"/>
      <c r="E225" s="284"/>
      <c r="F225" s="284"/>
      <c r="G225" s="284"/>
    </row>
    <row r="226" spans="1:7" ht="18" customHeight="1">
      <c r="A226" s="285" t="s">
        <v>1168</v>
      </c>
      <c r="B226" s="286"/>
      <c r="C226" s="286"/>
      <c r="D226" s="286"/>
      <c r="E226" s="286"/>
      <c r="F226" s="286"/>
      <c r="G226" s="287"/>
    </row>
    <row r="227" spans="1:7" ht="18" customHeight="1">
      <c r="A227" s="291" t="s">
        <v>1114</v>
      </c>
      <c r="B227" s="289">
        <v>7.8784353642576743E-2</v>
      </c>
      <c r="C227" s="289">
        <v>4.5731365170094573E-2</v>
      </c>
      <c r="D227" s="289">
        <v>-7.0852898004200693E-2</v>
      </c>
      <c r="E227" s="290">
        <v>10787.843536425768</v>
      </c>
      <c r="F227" s="290">
        <v>10457.313651700946</v>
      </c>
      <c r="G227" s="290">
        <v>9291.4710199579931</v>
      </c>
    </row>
    <row r="228" spans="1:7" ht="18" customHeight="1">
      <c r="A228" s="291" t="s">
        <v>1115</v>
      </c>
      <c r="B228" s="289">
        <v>0.16524145947804181</v>
      </c>
      <c r="C228" s="289">
        <v>0.13667714030194444</v>
      </c>
      <c r="D228" s="289">
        <v>6.0515488499299552E-2</v>
      </c>
      <c r="E228" s="290">
        <v>15834.76813182122</v>
      </c>
      <c r="F228" s="290">
        <v>14696.578507278446</v>
      </c>
      <c r="G228" s="290">
        <v>11931.385178373754</v>
      </c>
    </row>
    <row r="229" spans="1:7" ht="18" customHeight="1">
      <c r="A229" s="291" t="s">
        <v>1116</v>
      </c>
      <c r="B229" s="289">
        <v>0.13207902445242725</v>
      </c>
      <c r="C229" s="289">
        <v>0.14751880302412146</v>
      </c>
      <c r="D229" s="289">
        <v>6.3717294732287044E-2</v>
      </c>
      <c r="E229" s="290">
        <v>18600.787276541334</v>
      </c>
      <c r="F229" s="290">
        <v>19905.027328318632</v>
      </c>
      <c r="G229" s="290">
        <v>13620.86217439014</v>
      </c>
    </row>
    <row r="230" spans="1:7" ht="18" customHeight="1">
      <c r="A230" s="291" t="s">
        <v>1117</v>
      </c>
      <c r="B230" s="289">
        <v>0.15430326443493314</v>
      </c>
      <c r="C230" s="289">
        <v>0.17861300157303606</v>
      </c>
      <c r="D230" s="289">
        <v>9.0300765171137387E-2</v>
      </c>
      <c r="E230" s="290">
        <v>22256.400000000001</v>
      </c>
      <c r="F230" s="290">
        <v>24998.792747902513</v>
      </c>
      <c r="G230" s="290">
        <v>16193.233373881201</v>
      </c>
    </row>
    <row r="231" spans="1:7" ht="18" customHeight="1">
      <c r="A231" s="285" t="s">
        <v>1169</v>
      </c>
      <c r="B231" s="286"/>
      <c r="C231" s="286"/>
      <c r="D231" s="286"/>
      <c r="E231" s="286"/>
      <c r="F231" s="286"/>
      <c r="G231" s="287"/>
    </row>
    <row r="232" spans="1:7" ht="18" customHeight="1">
      <c r="A232" s="291" t="s">
        <v>1114</v>
      </c>
      <c r="B232" s="289">
        <v>9.5912346121351355E-2</v>
      </c>
      <c r="C232" s="289">
        <v>4.5731365170094573E-2</v>
      </c>
      <c r="D232" s="289">
        <v>-7.0852898004200693E-2</v>
      </c>
      <c r="E232" s="290">
        <v>10959.123461213514</v>
      </c>
      <c r="F232" s="290">
        <v>10457.313651700946</v>
      </c>
      <c r="G232" s="290">
        <v>9291.4710199579931</v>
      </c>
    </row>
    <row r="233" spans="1:7" ht="18" customHeight="1">
      <c r="A233" s="291" t="s">
        <v>1115</v>
      </c>
      <c r="B233" s="289">
        <v>0.18507585472965671</v>
      </c>
      <c r="C233" s="289">
        <v>0.13667714030194444</v>
      </c>
      <c r="D233" s="289">
        <v>6.0515488499299552E-2</v>
      </c>
      <c r="E233" s="290">
        <v>16658.754866429535</v>
      </c>
      <c r="F233" s="290">
        <v>14696.578507278446</v>
      </c>
      <c r="G233" s="290">
        <v>11931.385178373754</v>
      </c>
    </row>
    <row r="234" spans="1:7" ht="18" customHeight="1">
      <c r="A234" s="291" t="s">
        <v>1116</v>
      </c>
      <c r="B234" s="289">
        <v>0.1535125917630118</v>
      </c>
      <c r="C234" s="289">
        <v>0.14751880302412146</v>
      </c>
      <c r="D234" s="289">
        <v>6.3717294732287044E-2</v>
      </c>
      <c r="E234" s="290">
        <v>20430.623587815215</v>
      </c>
      <c r="F234" s="290">
        <v>19905.027328318632</v>
      </c>
      <c r="G234" s="290">
        <v>13620.86217439014</v>
      </c>
    </row>
    <row r="235" spans="1:7" ht="18" customHeight="1">
      <c r="A235" s="291" t="s">
        <v>1117</v>
      </c>
      <c r="B235" s="289">
        <v>0.17671695991564662</v>
      </c>
      <c r="C235" s="289">
        <v>0.17861300157303606</v>
      </c>
      <c r="D235" s="289">
        <v>9.0300765171137387E-2</v>
      </c>
      <c r="E235" s="290">
        <v>24775.400000000009</v>
      </c>
      <c r="F235" s="290">
        <v>24998.792747902513</v>
      </c>
      <c r="G235" s="290">
        <v>16193.233373881201</v>
      </c>
    </row>
    <row r="236" spans="1:7" ht="18" customHeight="1"/>
    <row r="237" spans="1:7" ht="72" customHeight="1">
      <c r="A237" s="292" t="s">
        <v>1170</v>
      </c>
      <c r="B237" s="293"/>
      <c r="C237" s="293"/>
      <c r="D237" s="293"/>
      <c r="E237" s="293"/>
      <c r="F237" s="293"/>
      <c r="G237" s="294"/>
    </row>
    <row r="238" spans="1:7">
      <c r="A238" s="296"/>
      <c r="B238" s="296"/>
      <c r="C238" s="296"/>
      <c r="D238" s="296"/>
      <c r="E238" s="296"/>
      <c r="F238" s="296"/>
      <c r="G238" s="296"/>
    </row>
    <row r="239" spans="1:7" ht="25.5">
      <c r="A239" s="297" t="s">
        <v>1120</v>
      </c>
      <c r="B239" s="298" t="s">
        <v>1121</v>
      </c>
      <c r="C239" s="298"/>
      <c r="D239" s="297" t="s">
        <v>1122</v>
      </c>
      <c r="E239" s="298" t="s">
        <v>1123</v>
      </c>
      <c r="F239" s="298"/>
    </row>
    <row r="240" spans="1:7" ht="139.9" customHeight="1">
      <c r="A240" s="305" t="s">
        <v>1171</v>
      </c>
      <c r="B240" s="306"/>
      <c r="C240" s="306"/>
      <c r="D240" s="305" t="s">
        <v>1172</v>
      </c>
      <c r="E240" s="303"/>
      <c r="F240" s="303"/>
    </row>
    <row r="241" spans="1:7" ht="18" customHeight="1">
      <c r="A241" s="303" t="s">
        <v>1126</v>
      </c>
      <c r="B241" s="303"/>
      <c r="C241" s="303"/>
      <c r="D241" s="303"/>
      <c r="E241" s="303"/>
      <c r="F241" s="303"/>
    </row>
    <row r="242" spans="1:7" ht="25.5" customHeight="1">
      <c r="A242" s="276" t="s">
        <v>962</v>
      </c>
      <c r="B242" s="277"/>
      <c r="C242" s="277"/>
      <c r="D242" s="277"/>
      <c r="E242" s="277"/>
      <c r="F242" s="277"/>
      <c r="G242" s="278"/>
    </row>
    <row r="243" spans="1:7" ht="18" customHeight="1"/>
    <row r="244" spans="1:7" ht="18" customHeight="1">
      <c r="A244" s="280"/>
      <c r="B244" s="280"/>
      <c r="C244" s="280"/>
      <c r="D244" s="280"/>
      <c r="E244" s="281" t="s">
        <v>1100</v>
      </c>
      <c r="F244" s="281"/>
      <c r="G244" s="281"/>
    </row>
    <row r="245" spans="1:7" ht="18" customHeight="1">
      <c r="A245" s="282" t="s">
        <v>1101</v>
      </c>
      <c r="B245" s="283" t="s">
        <v>1102</v>
      </c>
      <c r="C245" s="283" t="s">
        <v>1103</v>
      </c>
      <c r="D245" s="283" t="s">
        <v>1104</v>
      </c>
      <c r="E245" s="283" t="s">
        <v>1105</v>
      </c>
      <c r="F245" s="283" t="s">
        <v>1106</v>
      </c>
      <c r="G245" s="283" t="s">
        <v>1107</v>
      </c>
    </row>
    <row r="246" spans="1:7" ht="34.5" customHeight="1">
      <c r="A246" s="282"/>
      <c r="B246" s="284"/>
      <c r="C246" s="284"/>
      <c r="D246" s="284"/>
      <c r="E246" s="284"/>
      <c r="F246" s="284"/>
      <c r="G246" s="284"/>
    </row>
    <row r="247" spans="1:7" ht="18" customHeight="1">
      <c r="A247" s="285" t="s">
        <v>1173</v>
      </c>
      <c r="B247" s="286"/>
      <c r="C247" s="286"/>
      <c r="D247" s="286"/>
      <c r="E247" s="286"/>
      <c r="F247" s="286"/>
      <c r="G247" s="287"/>
    </row>
    <row r="248" spans="1:7" ht="18" customHeight="1">
      <c r="A248" s="288" t="s">
        <v>1109</v>
      </c>
      <c r="B248" s="289">
        <v>3.6726461856530106E-2</v>
      </c>
      <c r="C248" s="289">
        <v>3.7535447140825129E-2</v>
      </c>
      <c r="D248" s="289">
        <v>4.2576871352362211E-3</v>
      </c>
      <c r="E248" s="290">
        <v>10007.043431040978</v>
      </c>
      <c r="F248" s="290">
        <v>10007.198578903721</v>
      </c>
      <c r="G248" s="290">
        <v>10000.816542738265</v>
      </c>
    </row>
    <row r="249" spans="1:7" ht="18" customHeight="1">
      <c r="A249" s="288" t="s">
        <v>1110</v>
      </c>
      <c r="B249" s="289">
        <v>4.7967896810473531E-2</v>
      </c>
      <c r="C249" s="289">
        <v>5.0475829097045809E-2</v>
      </c>
      <c r="D249" s="289">
        <v>-1.7279382566983841E-2</v>
      </c>
      <c r="E249" s="290">
        <v>10019.712834305674</v>
      </c>
      <c r="F249" s="290">
        <v>10020.743491409745</v>
      </c>
      <c r="G249" s="290">
        <v>9992.8988838765817</v>
      </c>
    </row>
    <row r="250" spans="1:7" ht="18" customHeight="1">
      <c r="A250" s="291" t="s">
        <v>1111</v>
      </c>
      <c r="B250" s="289">
        <v>5.031670556161668E-2</v>
      </c>
      <c r="C250" s="289">
        <v>5.9831652839338632E-2</v>
      </c>
      <c r="D250" s="289">
        <v>1.6808430755006709E-2</v>
      </c>
      <c r="E250" s="290">
        <v>10041.356196352013</v>
      </c>
      <c r="F250" s="290">
        <v>10049.176700963841</v>
      </c>
      <c r="G250" s="290">
        <v>10013.815148565758</v>
      </c>
    </row>
    <row r="251" spans="1:7" ht="18" customHeight="1">
      <c r="A251" s="291" t="s">
        <v>1112</v>
      </c>
      <c r="B251" s="289">
        <v>5.3745922442918891E-2</v>
      </c>
      <c r="C251" s="289">
        <v>6.2150296299147444E-2</v>
      </c>
      <c r="D251" s="289">
        <v>3.0887471431202029E-2</v>
      </c>
      <c r="E251" s="290">
        <v>10135.469174376673</v>
      </c>
      <c r="F251" s="290">
        <v>10156.652801630727</v>
      </c>
      <c r="G251" s="290">
        <v>10077.85335264851</v>
      </c>
    </row>
    <row r="252" spans="1:7" ht="18" customHeight="1">
      <c r="A252" s="291" t="s">
        <v>1113</v>
      </c>
      <c r="B252" s="289">
        <v>6.132029102352652E-2</v>
      </c>
      <c r="C252" s="289">
        <v>6.7528214466569564E-2</v>
      </c>
      <c r="D252" s="289">
        <v>3.989301604715715E-2</v>
      </c>
      <c r="E252" s="290">
        <v>10307.441459104257</v>
      </c>
      <c r="F252" s="290">
        <v>10338.566116366637</v>
      </c>
      <c r="G252" s="290">
        <v>10200.011559907665</v>
      </c>
    </row>
    <row r="253" spans="1:7" ht="18" customHeight="1">
      <c r="A253" s="291" t="s">
        <v>1114</v>
      </c>
      <c r="B253" s="289">
        <v>5.6587867956163551E-2</v>
      </c>
      <c r="C253" s="289">
        <v>6.3962801723632445E-2</v>
      </c>
      <c r="D253" s="289">
        <v>4.0122492546618815E-2</v>
      </c>
      <c r="E253" s="290">
        <v>10565.878679561636</v>
      </c>
      <c r="F253" s="290">
        <v>10639.628017236324</v>
      </c>
      <c r="G253" s="290">
        <v>10401.224925466187</v>
      </c>
    </row>
    <row r="254" spans="1:7" ht="18" customHeight="1">
      <c r="A254" s="291" t="s">
        <v>1115</v>
      </c>
      <c r="B254" s="289">
        <v>6.2284717658442235E-2</v>
      </c>
      <c r="C254" s="289">
        <v>7.0782562737572663E-2</v>
      </c>
      <c r="D254" s="289">
        <v>6.1360589087998907E-2</v>
      </c>
      <c r="E254" s="290">
        <v>11991.308793687473</v>
      </c>
      <c r="F254" s="290">
        <v>12281.929993196538</v>
      </c>
      <c r="G254" s="290">
        <v>11959.983661555469</v>
      </c>
    </row>
    <row r="255" spans="1:7" ht="18" customHeight="1">
      <c r="A255" s="291" t="s">
        <v>1116</v>
      </c>
      <c r="B255" s="289">
        <v>5.5460388759918322E-2</v>
      </c>
      <c r="C255" s="289">
        <v>6.5432557001422476E-2</v>
      </c>
      <c r="D255" s="289">
        <v>5.6566923819768578E-2</v>
      </c>
      <c r="E255" s="290">
        <v>13100.079138456102</v>
      </c>
      <c r="F255" s="290">
        <v>13731.096892287338</v>
      </c>
      <c r="G255" s="290">
        <v>13168.931099189082</v>
      </c>
    </row>
    <row r="256" spans="1:7" ht="18" customHeight="1">
      <c r="A256" s="291" t="s">
        <v>1117</v>
      </c>
      <c r="B256" s="289">
        <v>5.332870208336038E-2</v>
      </c>
      <c r="C256" s="289">
        <v>6.3360013573936502E-2</v>
      </c>
      <c r="D256" s="289">
        <v>5.5154320922450539E-2</v>
      </c>
      <c r="E256" s="290">
        <v>13244.348999999998</v>
      </c>
      <c r="F256" s="290">
        <v>13940.971716879625</v>
      </c>
      <c r="G256" s="290">
        <v>13368.969719216979</v>
      </c>
    </row>
    <row r="257" spans="1:8" ht="18" customHeight="1">
      <c r="A257" s="285" t="s">
        <v>1174</v>
      </c>
      <c r="B257" s="286"/>
      <c r="C257" s="286"/>
      <c r="D257" s="286"/>
      <c r="E257" s="286"/>
      <c r="F257" s="286"/>
      <c r="G257" s="287"/>
    </row>
    <row r="258" spans="1:8" ht="18" customHeight="1">
      <c r="A258" s="288" t="s">
        <v>1109</v>
      </c>
      <c r="B258" s="289">
        <v>4.3740192019277514E-2</v>
      </c>
      <c r="C258" s="289">
        <v>3.7535447140825129E-2</v>
      </c>
      <c r="D258" s="289">
        <v>4.2576871352362211E-3</v>
      </c>
      <c r="E258" s="290">
        <v>10008.388529976301</v>
      </c>
      <c r="F258" s="290">
        <v>10007.198578903721</v>
      </c>
      <c r="G258" s="290">
        <v>10000.816542738265</v>
      </c>
    </row>
    <row r="259" spans="1:8" ht="18" customHeight="1">
      <c r="A259" s="288" t="s">
        <v>1110</v>
      </c>
      <c r="B259" s="289">
        <v>5.4988910955916737E-2</v>
      </c>
      <c r="C259" s="289">
        <v>5.0475829097045809E-2</v>
      </c>
      <c r="D259" s="289">
        <v>-1.7279382566983841E-2</v>
      </c>
      <c r="E259" s="290">
        <v>10022.598182584623</v>
      </c>
      <c r="F259" s="290">
        <v>10020.743491409745</v>
      </c>
      <c r="G259" s="290">
        <v>9992.8988838765817</v>
      </c>
    </row>
    <row r="260" spans="1:8" ht="18" customHeight="1">
      <c r="A260" s="291" t="s">
        <v>1111</v>
      </c>
      <c r="B260" s="289">
        <v>5.7354122292935718E-2</v>
      </c>
      <c r="C260" s="289">
        <v>5.9831652839338632E-2</v>
      </c>
      <c r="D260" s="289">
        <v>1.6808430755006709E-2</v>
      </c>
      <c r="E260" s="290">
        <v>10047.140374487344</v>
      </c>
      <c r="F260" s="290">
        <v>10049.176700963841</v>
      </c>
      <c r="G260" s="290">
        <v>10013.815148565758</v>
      </c>
    </row>
    <row r="261" spans="1:8" ht="18" customHeight="1">
      <c r="A261" s="291" t="s">
        <v>1112</v>
      </c>
      <c r="B261" s="289">
        <v>6.0853552351435171E-2</v>
      </c>
      <c r="C261" s="289">
        <v>6.2150296299147444E-2</v>
      </c>
      <c r="D261" s="289">
        <v>3.0887471431202029E-2</v>
      </c>
      <c r="E261" s="290">
        <v>10153.384296337865</v>
      </c>
      <c r="F261" s="290">
        <v>10156.652801630727</v>
      </c>
      <c r="G261" s="290">
        <v>10077.85335264851</v>
      </c>
    </row>
    <row r="262" spans="1:8" ht="18" customHeight="1">
      <c r="A262" s="291" t="s">
        <v>1113</v>
      </c>
      <c r="B262" s="289">
        <v>6.8552676639825977E-2</v>
      </c>
      <c r="C262" s="289">
        <v>6.7528214466569564E-2</v>
      </c>
      <c r="D262" s="289">
        <v>3.989301604715715E-2</v>
      </c>
      <c r="E262" s="290">
        <v>10343.70246096132</v>
      </c>
      <c r="F262" s="290">
        <v>10338.566116366637</v>
      </c>
      <c r="G262" s="290">
        <v>10200.011559907665</v>
      </c>
    </row>
    <row r="263" spans="1:8" ht="18" customHeight="1">
      <c r="A263" s="291" t="s">
        <v>1114</v>
      </c>
      <c r="B263" s="289">
        <v>6.4479881754715196E-2</v>
      </c>
      <c r="C263" s="289">
        <v>6.3962801723632445E-2</v>
      </c>
      <c r="D263" s="289">
        <v>4.0122492546618815E-2</v>
      </c>
      <c r="E263" s="290">
        <v>10644.798817547153</v>
      </c>
      <c r="F263" s="290">
        <v>10639.628017236324</v>
      </c>
      <c r="G263" s="290">
        <v>10401.224925466187</v>
      </c>
    </row>
    <row r="264" spans="1:8" ht="18" customHeight="1">
      <c r="A264" s="291" t="s">
        <v>1115</v>
      </c>
      <c r="B264" s="289">
        <v>7.0582704730413282E-2</v>
      </c>
      <c r="C264" s="289">
        <v>7.0782562737572663E-2</v>
      </c>
      <c r="D264" s="289">
        <v>6.1360589087998907E-2</v>
      </c>
      <c r="E264" s="290">
        <v>12275.041577323174</v>
      </c>
      <c r="F264" s="290">
        <v>12281.929993196538</v>
      </c>
      <c r="G264" s="290">
        <v>11959.983661555469</v>
      </c>
    </row>
    <row r="265" spans="1:8" ht="18" customHeight="1">
      <c r="A265" s="291" t="s">
        <v>1116</v>
      </c>
      <c r="B265" s="289">
        <v>6.4007357958673516E-2</v>
      </c>
      <c r="C265" s="289">
        <v>6.5432557001422476E-2</v>
      </c>
      <c r="D265" s="289">
        <v>5.6566923819768578E-2</v>
      </c>
      <c r="E265" s="290">
        <v>13639.453740548937</v>
      </c>
      <c r="F265" s="290">
        <v>13731.096892287338</v>
      </c>
      <c r="G265" s="290">
        <v>13168.931099189082</v>
      </c>
    </row>
    <row r="266" spans="1:8" ht="18" customHeight="1">
      <c r="A266" s="291" t="s">
        <v>1117</v>
      </c>
      <c r="B266" s="289">
        <v>6.1897948259256541E-2</v>
      </c>
      <c r="C266" s="289">
        <v>6.3360013573936502E-2</v>
      </c>
      <c r="D266" s="289">
        <v>5.5154320922450539E-2</v>
      </c>
      <c r="E266" s="290">
        <v>13837.61999999999</v>
      </c>
      <c r="F266" s="290">
        <v>13940.971716879625</v>
      </c>
      <c r="G266" s="290">
        <v>13368.969719216979</v>
      </c>
    </row>
    <row r="267" spans="1:8" ht="12.6" customHeight="1"/>
    <row r="268" spans="1:8" ht="57" customHeight="1">
      <c r="A268" s="292" t="s">
        <v>1175</v>
      </c>
      <c r="B268" s="293"/>
      <c r="C268" s="293"/>
      <c r="D268" s="293"/>
      <c r="E268" s="293"/>
      <c r="F268" s="293"/>
      <c r="G268" s="294"/>
    </row>
    <row r="269" spans="1:8">
      <c r="A269" s="296"/>
      <c r="B269" s="296"/>
      <c r="C269" s="296"/>
      <c r="D269" s="296"/>
      <c r="E269" s="296"/>
      <c r="F269" s="296"/>
      <c r="G269" s="296"/>
    </row>
    <row r="270" spans="1:8" ht="25.5">
      <c r="A270" s="297" t="s">
        <v>1120</v>
      </c>
      <c r="B270" s="298" t="s">
        <v>1121</v>
      </c>
      <c r="C270" s="298"/>
      <c r="D270" s="297" t="s">
        <v>1122</v>
      </c>
      <c r="E270" s="298" t="s">
        <v>1123</v>
      </c>
      <c r="F270" s="298"/>
    </row>
    <row r="271" spans="1:8" ht="150">
      <c r="A271" s="305" t="s">
        <v>1176</v>
      </c>
      <c r="B271" s="317"/>
      <c r="C271" s="317"/>
      <c r="D271" s="305" t="s">
        <v>1177</v>
      </c>
      <c r="E271" s="303"/>
      <c r="F271" s="303"/>
      <c r="G271" s="307"/>
      <c r="H271" s="307"/>
    </row>
    <row r="272" spans="1:8" ht="18" customHeight="1">
      <c r="A272" s="303" t="s">
        <v>1126</v>
      </c>
      <c r="B272" s="303"/>
      <c r="C272" s="303"/>
      <c r="D272" s="303"/>
      <c r="E272" s="303"/>
      <c r="F272" s="303"/>
    </row>
    <row r="273" spans="1:7" ht="18" customHeight="1">
      <c r="A273" s="312"/>
      <c r="B273" s="312"/>
      <c r="C273" s="312"/>
      <c r="D273" s="312"/>
      <c r="E273" s="312"/>
      <c r="F273" s="312"/>
    </row>
    <row r="274" spans="1:7" ht="24.75" customHeight="1">
      <c r="A274" s="276" t="s">
        <v>19</v>
      </c>
      <c r="B274" s="277"/>
      <c r="C274" s="277"/>
      <c r="D274" s="277"/>
      <c r="E274" s="277"/>
      <c r="F274" s="277"/>
      <c r="G274" s="278"/>
    </row>
    <row r="275" spans="1:7" ht="18" customHeight="1"/>
    <row r="276" spans="1:7" ht="18" customHeight="1">
      <c r="A276" s="280"/>
      <c r="B276" s="280"/>
      <c r="C276" s="280"/>
      <c r="D276" s="280"/>
      <c r="E276" s="281" t="s">
        <v>1100</v>
      </c>
      <c r="F276" s="281"/>
      <c r="G276" s="281"/>
    </row>
    <row r="277" spans="1:7" ht="18" customHeight="1">
      <c r="A277" s="282" t="s">
        <v>1101</v>
      </c>
      <c r="B277" s="283" t="s">
        <v>1102</v>
      </c>
      <c r="C277" s="283" t="s">
        <v>1103</v>
      </c>
      <c r="D277" s="283" t="s">
        <v>1104</v>
      </c>
      <c r="E277" s="283" t="s">
        <v>1105</v>
      </c>
      <c r="F277" s="283" t="s">
        <v>1106</v>
      </c>
      <c r="G277" s="283" t="s">
        <v>1107</v>
      </c>
    </row>
    <row r="278" spans="1:7" ht="21.6" customHeight="1">
      <c r="A278" s="282"/>
      <c r="B278" s="284"/>
      <c r="C278" s="284"/>
      <c r="D278" s="284"/>
      <c r="E278" s="284"/>
      <c r="F278" s="284"/>
      <c r="G278" s="284"/>
    </row>
    <row r="279" spans="1:7" ht="18" customHeight="1">
      <c r="A279" s="285" t="s">
        <v>1178</v>
      </c>
      <c r="B279" s="286"/>
      <c r="C279" s="286"/>
      <c r="D279" s="286"/>
      <c r="E279" s="286"/>
      <c r="F279" s="286"/>
      <c r="G279" s="287"/>
    </row>
    <row r="280" spans="1:7" ht="18" customHeight="1">
      <c r="A280" s="291" t="s">
        <v>1114</v>
      </c>
      <c r="B280" s="289">
        <v>4.8563409409854152E-3</v>
      </c>
      <c r="C280" s="289">
        <v>-2.0264755274934654E-2</v>
      </c>
      <c r="D280" s="289">
        <v>-7.0852898004200693E-2</v>
      </c>
      <c r="E280" s="290">
        <v>10048.563409409855</v>
      </c>
      <c r="F280" s="290">
        <v>9797.3524472506542</v>
      </c>
      <c r="G280" s="290">
        <v>9291.4710199579931</v>
      </c>
    </row>
    <row r="281" spans="1:7" ht="18" customHeight="1">
      <c r="A281" s="291" t="s">
        <v>1115</v>
      </c>
      <c r="B281" s="289">
        <v>9.5641289168349575E-2</v>
      </c>
      <c r="C281" s="289">
        <v>9.4972911390305281E-2</v>
      </c>
      <c r="D281" s="289">
        <v>6.0515488499299552E-2</v>
      </c>
      <c r="E281" s="290">
        <v>13158.989239511546</v>
      </c>
      <c r="F281" s="290">
        <v>13134.877740019698</v>
      </c>
      <c r="G281" s="290">
        <v>11931.385178373754</v>
      </c>
    </row>
    <row r="282" spans="1:7" ht="18" customHeight="1">
      <c r="A282" s="291" t="s">
        <v>1116</v>
      </c>
      <c r="B282" s="289">
        <v>9.1901152724807256E-2</v>
      </c>
      <c r="C282" s="289">
        <v>9.0395613038577904E-2</v>
      </c>
      <c r="D282" s="289">
        <v>6.3717294732287044E-2</v>
      </c>
      <c r="E282" s="290">
        <v>15524.629136553825</v>
      </c>
      <c r="F282" s="290">
        <v>15417.836926182032</v>
      </c>
      <c r="G282" s="290">
        <v>13620.86217439014</v>
      </c>
    </row>
    <row r="283" spans="1:7" ht="18" customHeight="1">
      <c r="A283" s="291" t="s">
        <v>1117</v>
      </c>
      <c r="B283" s="289">
        <v>9.6919801895447577E-2</v>
      </c>
      <c r="C283" s="289">
        <v>0.10759061825900651</v>
      </c>
      <c r="D283" s="289">
        <v>8.264293346296725E-2</v>
      </c>
      <c r="E283" s="290">
        <v>16325.699999999997</v>
      </c>
      <c r="F283" s="290">
        <v>17184.991798545765</v>
      </c>
      <c r="G283" s="290">
        <v>15230.864740766545</v>
      </c>
    </row>
    <row r="284" spans="1:7" ht="18" customHeight="1">
      <c r="A284" s="285" t="s">
        <v>1179</v>
      </c>
      <c r="B284" s="286"/>
      <c r="C284" s="286"/>
      <c r="D284" s="286"/>
      <c r="E284" s="286"/>
      <c r="F284" s="286"/>
      <c r="G284" s="287"/>
    </row>
    <row r="285" spans="1:7" ht="18" customHeight="1">
      <c r="A285" s="291" t="s">
        <v>1114</v>
      </c>
      <c r="B285" s="289">
        <v>2.255537242329142E-2</v>
      </c>
      <c r="C285" s="289">
        <v>-2.0264755274934654E-2</v>
      </c>
      <c r="D285" s="289">
        <v>-7.0852898004200693E-2</v>
      </c>
      <c r="E285" s="290">
        <v>10225.553724232914</v>
      </c>
      <c r="F285" s="290">
        <v>9797.3524472506542</v>
      </c>
      <c r="G285" s="290">
        <v>9291.4710199579931</v>
      </c>
    </row>
    <row r="286" spans="1:7" ht="18" customHeight="1">
      <c r="A286" s="291" t="s">
        <v>1115</v>
      </c>
      <c r="B286" s="289">
        <v>0.11567306531272936</v>
      </c>
      <c r="C286" s="289">
        <v>9.4972911390305281E-2</v>
      </c>
      <c r="D286" s="289">
        <v>6.0515488499299552E-2</v>
      </c>
      <c r="E286" s="290">
        <v>13895.408593738015</v>
      </c>
      <c r="F286" s="290">
        <v>13134.877740019698</v>
      </c>
      <c r="G286" s="290">
        <v>11931.385178373754</v>
      </c>
    </row>
    <row r="287" spans="1:7" ht="18" customHeight="1">
      <c r="A287" s="291" t="s">
        <v>1116</v>
      </c>
      <c r="B287" s="289">
        <v>0.11332214804598628</v>
      </c>
      <c r="C287" s="289">
        <v>9.0395613038577904E-2</v>
      </c>
      <c r="D287" s="289">
        <v>6.3717294732287044E-2</v>
      </c>
      <c r="E287" s="290">
        <v>17109.289411053611</v>
      </c>
      <c r="F287" s="290">
        <v>15417.836926182032</v>
      </c>
      <c r="G287" s="290">
        <v>13620.86217439014</v>
      </c>
    </row>
    <row r="288" spans="1:7" ht="18" customHeight="1">
      <c r="A288" s="291" t="s">
        <v>1117</v>
      </c>
      <c r="B288" s="289">
        <v>0.11867411852556375</v>
      </c>
      <c r="C288" s="289">
        <v>0.10759061825900651</v>
      </c>
      <c r="D288" s="289">
        <v>8.264293346296725E-2</v>
      </c>
      <c r="E288" s="290">
        <v>18115.999999999996</v>
      </c>
      <c r="F288" s="290">
        <v>17184.991798545765</v>
      </c>
      <c r="G288" s="290">
        <v>15230.864740766545</v>
      </c>
    </row>
    <row r="289" spans="1:7" ht="13.9" customHeight="1"/>
    <row r="290" spans="1:7" ht="61.15" customHeight="1">
      <c r="A290" s="292" t="s">
        <v>1180</v>
      </c>
      <c r="B290" s="293"/>
      <c r="C290" s="293"/>
      <c r="D290" s="293"/>
      <c r="E290" s="293"/>
      <c r="F290" s="293"/>
      <c r="G290" s="294"/>
    </row>
    <row r="291" spans="1:7">
      <c r="A291" s="296"/>
      <c r="B291" s="296"/>
      <c r="C291" s="296"/>
      <c r="D291" s="296"/>
      <c r="E291" s="296"/>
      <c r="F291" s="296"/>
      <c r="G291" s="296"/>
    </row>
    <row r="292" spans="1:7" ht="25.5">
      <c r="A292" s="297" t="s">
        <v>1120</v>
      </c>
      <c r="B292" s="298" t="s">
        <v>1121</v>
      </c>
      <c r="C292" s="298"/>
      <c r="D292" s="297" t="s">
        <v>1122</v>
      </c>
      <c r="E292" s="298" t="s">
        <v>1123</v>
      </c>
      <c r="F292" s="298"/>
    </row>
    <row r="293" spans="1:7" ht="135">
      <c r="A293" s="305" t="s">
        <v>1181</v>
      </c>
      <c r="B293" s="306"/>
      <c r="C293" s="306"/>
      <c r="D293" s="305" t="s">
        <v>1142</v>
      </c>
      <c r="E293" s="303"/>
      <c r="F293" s="303"/>
    </row>
    <row r="294" spans="1:7" ht="18" customHeight="1">
      <c r="A294" s="303" t="s">
        <v>1126</v>
      </c>
      <c r="B294" s="303"/>
      <c r="C294" s="303"/>
      <c r="D294" s="303"/>
      <c r="E294" s="303"/>
      <c r="F294" s="303"/>
    </row>
    <row r="295" spans="1:7" ht="18" customHeight="1">
      <c r="A295" s="312"/>
      <c r="B295" s="312"/>
      <c r="C295" s="312"/>
      <c r="D295" s="312"/>
      <c r="E295" s="312"/>
      <c r="F295" s="312"/>
    </row>
    <row r="296" spans="1:7" ht="19.149999999999999" customHeight="1">
      <c r="A296" s="276" t="s">
        <v>543</v>
      </c>
      <c r="B296" s="277"/>
      <c r="C296" s="277"/>
      <c r="D296" s="277"/>
      <c r="E296" s="277"/>
      <c r="F296" s="277"/>
      <c r="G296" s="278"/>
    </row>
    <row r="297" spans="1:7" ht="13.9" customHeight="1"/>
    <row r="298" spans="1:7" ht="18" customHeight="1">
      <c r="A298" s="280"/>
      <c r="B298" s="280"/>
      <c r="C298" s="280"/>
      <c r="D298" s="280"/>
      <c r="E298" s="281" t="s">
        <v>1100</v>
      </c>
      <c r="F298" s="281"/>
      <c r="G298" s="281"/>
    </row>
    <row r="299" spans="1:7" ht="18" customHeight="1">
      <c r="A299" s="282" t="s">
        <v>1101</v>
      </c>
      <c r="B299" s="283" t="s">
        <v>1102</v>
      </c>
      <c r="C299" s="283" t="s">
        <v>1103</v>
      </c>
      <c r="D299" s="283" t="s">
        <v>1104</v>
      </c>
      <c r="E299" s="283" t="s">
        <v>1105</v>
      </c>
      <c r="F299" s="283" t="s">
        <v>1106</v>
      </c>
      <c r="G299" s="283" t="s">
        <v>1107</v>
      </c>
    </row>
    <row r="300" spans="1:7" ht="33" customHeight="1">
      <c r="A300" s="282"/>
      <c r="B300" s="284"/>
      <c r="C300" s="284"/>
      <c r="D300" s="284"/>
      <c r="E300" s="284"/>
      <c r="F300" s="284"/>
      <c r="G300" s="284"/>
    </row>
    <row r="301" spans="1:7" ht="18" customHeight="1">
      <c r="A301" s="285" t="s">
        <v>1182</v>
      </c>
      <c r="B301" s="286"/>
      <c r="C301" s="286"/>
      <c r="D301" s="286"/>
      <c r="E301" s="286"/>
      <c r="F301" s="286"/>
      <c r="G301" s="287"/>
    </row>
    <row r="302" spans="1:7" ht="18" customHeight="1">
      <c r="A302" s="291" t="s">
        <v>1114</v>
      </c>
      <c r="B302" s="289">
        <v>1.7964791893798404E-2</v>
      </c>
      <c r="C302" s="289">
        <v>2.8625150079805595E-2</v>
      </c>
      <c r="D302" s="289">
        <v>1.3280393114660782E-2</v>
      </c>
      <c r="E302" s="290">
        <v>10179.647918937984</v>
      </c>
      <c r="F302" s="290">
        <v>10286.251500798056</v>
      </c>
      <c r="G302" s="290">
        <v>10132.803931146607</v>
      </c>
    </row>
    <row r="303" spans="1:7" ht="18" customHeight="1">
      <c r="A303" s="291" t="s">
        <v>1115</v>
      </c>
      <c r="B303" s="289">
        <v>4.9300380601070115E-2</v>
      </c>
      <c r="C303" s="289">
        <v>6.2226707458063801E-2</v>
      </c>
      <c r="D303" s="289">
        <v>6.1729460517143009E-2</v>
      </c>
      <c r="E303" s="290">
        <v>11556.172362014837</v>
      </c>
      <c r="F303" s="290">
        <v>11989.340816769376</v>
      </c>
      <c r="G303" s="290">
        <v>11972.480718612695</v>
      </c>
    </row>
    <row r="304" spans="1:7" ht="18" customHeight="1">
      <c r="A304" s="291" t="s">
        <v>1116</v>
      </c>
      <c r="B304" s="289">
        <v>4.5927004256902881E-2</v>
      </c>
      <c r="C304" s="289">
        <v>5.3279605959040577E-2</v>
      </c>
      <c r="D304" s="289">
        <v>4.8835830274375436E-2</v>
      </c>
      <c r="E304" s="290">
        <v>12518.731022516653</v>
      </c>
      <c r="F304" s="290">
        <v>12965.227445022774</v>
      </c>
      <c r="G304" s="290">
        <v>12693.877687214183</v>
      </c>
    </row>
    <row r="305" spans="1:8" ht="18" customHeight="1">
      <c r="A305" s="291" t="s">
        <v>1117</v>
      </c>
      <c r="B305" s="289">
        <v>4.6862188662882609E-2</v>
      </c>
      <c r="C305" s="289">
        <v>5.5153792289956094E-2</v>
      </c>
      <c r="D305" s="289">
        <v>4.8312506332893967E-2</v>
      </c>
      <c r="E305" s="290">
        <v>12698.500000000005</v>
      </c>
      <c r="F305" s="290">
        <v>13231.992512798583</v>
      </c>
      <c r="G305" s="290">
        <v>12790.538304464804</v>
      </c>
    </row>
    <row r="306" spans="1:8" ht="18" customHeight="1">
      <c r="A306" s="285" t="s">
        <v>1183</v>
      </c>
      <c r="B306" s="286"/>
      <c r="C306" s="286"/>
      <c r="D306" s="286"/>
      <c r="E306" s="286"/>
      <c r="F306" s="286"/>
      <c r="G306" s="287"/>
    </row>
    <row r="307" spans="1:8" ht="18" customHeight="1">
      <c r="A307" s="291" t="s">
        <v>1114</v>
      </c>
      <c r="B307" s="289">
        <v>2.8141050210808816E-2</v>
      </c>
      <c r="C307" s="289">
        <v>2.8625150079805595E-2</v>
      </c>
      <c r="D307" s="289">
        <v>1.3280393114660782E-2</v>
      </c>
      <c r="E307" s="290">
        <v>10281.410502108089</v>
      </c>
      <c r="F307" s="290">
        <v>10286.251500798056</v>
      </c>
      <c r="G307" s="290">
        <v>10132.803931146607</v>
      </c>
    </row>
    <row r="308" spans="1:8" ht="18" customHeight="1">
      <c r="A308" s="291" t="s">
        <v>1115</v>
      </c>
      <c r="B308" s="289">
        <v>6.0174339852974157E-2</v>
      </c>
      <c r="C308" s="289">
        <v>6.2226707458063801E-2</v>
      </c>
      <c r="D308" s="289">
        <v>6.1729460517143009E-2</v>
      </c>
      <c r="E308" s="290">
        <v>11919.853535847278</v>
      </c>
      <c r="F308" s="290">
        <v>11989.340816769376</v>
      </c>
      <c r="G308" s="290">
        <v>11972.480718612695</v>
      </c>
    </row>
    <row r="309" spans="1:8" ht="18" customHeight="1">
      <c r="A309" s="291" t="s">
        <v>1116</v>
      </c>
      <c r="B309" s="289">
        <v>5.6943773029892952E-2</v>
      </c>
      <c r="C309" s="289">
        <v>5.3279605959040577E-2</v>
      </c>
      <c r="D309" s="289">
        <v>4.8835830274375436E-2</v>
      </c>
      <c r="E309" s="290">
        <v>13192.445777799643</v>
      </c>
      <c r="F309" s="290">
        <v>12965.227445022774</v>
      </c>
      <c r="G309" s="290">
        <v>12693.877687214183</v>
      </c>
    </row>
    <row r="310" spans="1:8" ht="18" customHeight="1">
      <c r="A310" s="291" t="s">
        <v>1117</v>
      </c>
      <c r="B310" s="289">
        <v>5.7892035646941675E-2</v>
      </c>
      <c r="C310" s="289">
        <v>5.5153792289956094E-2</v>
      </c>
      <c r="D310" s="289">
        <v>4.8312506332893967E-2</v>
      </c>
      <c r="E310" s="290">
        <v>13412.099999999999</v>
      </c>
      <c r="F310" s="290">
        <v>13231.992512798583</v>
      </c>
      <c r="G310" s="290">
        <v>12790.538304464804</v>
      </c>
    </row>
    <row r="311" spans="1:8" ht="18" customHeight="1"/>
    <row r="312" spans="1:8" ht="61.15" customHeight="1">
      <c r="A312" s="319" t="s">
        <v>1184</v>
      </c>
      <c r="B312" s="320"/>
      <c r="C312" s="320"/>
      <c r="D312" s="320"/>
      <c r="E312" s="320"/>
      <c r="F312" s="320"/>
      <c r="G312" s="321"/>
    </row>
    <row r="313" spans="1:8">
      <c r="A313" s="322"/>
      <c r="B313" s="322"/>
      <c r="C313" s="322"/>
      <c r="D313" s="322"/>
      <c r="E313" s="322"/>
      <c r="F313" s="322"/>
      <c r="G313" s="322"/>
    </row>
    <row r="314" spans="1:8" ht="25.5">
      <c r="A314" s="297" t="s">
        <v>1120</v>
      </c>
      <c r="B314" s="298" t="s">
        <v>1121</v>
      </c>
      <c r="C314" s="298"/>
      <c r="D314" s="297" t="s">
        <v>1122</v>
      </c>
      <c r="E314" s="298" t="s">
        <v>1123</v>
      </c>
      <c r="F314" s="298"/>
    </row>
    <row r="315" spans="1:8" ht="152.25" customHeight="1">
      <c r="A315" s="305" t="s">
        <v>1185</v>
      </c>
      <c r="B315" s="306"/>
      <c r="C315" s="306"/>
      <c r="D315" s="305" t="s">
        <v>1186</v>
      </c>
      <c r="E315" s="303"/>
      <c r="F315" s="303"/>
      <c r="G315" s="310"/>
      <c r="H315" s="311"/>
    </row>
    <row r="316" spans="1:8" ht="18" customHeight="1">
      <c r="A316" s="303" t="s">
        <v>1126</v>
      </c>
      <c r="B316" s="303"/>
      <c r="C316" s="303"/>
      <c r="D316" s="303"/>
      <c r="E316" s="303"/>
      <c r="F316" s="303"/>
    </row>
    <row r="317" spans="1:8" ht="18" customHeight="1">
      <c r="A317" s="312"/>
      <c r="B317" s="312"/>
      <c r="C317" s="312"/>
      <c r="D317" s="312"/>
      <c r="E317" s="312"/>
      <c r="F317" s="312"/>
    </row>
    <row r="318" spans="1:8" ht="17.45" customHeight="1">
      <c r="A318" s="276" t="s">
        <v>1187</v>
      </c>
      <c r="B318" s="277"/>
      <c r="C318" s="277"/>
      <c r="D318" s="277"/>
      <c r="E318" s="277"/>
      <c r="F318" s="277"/>
      <c r="G318" s="278"/>
    </row>
    <row r="319" spans="1:8" ht="13.15" customHeight="1"/>
    <row r="320" spans="1:8" ht="18" customHeight="1">
      <c r="A320" s="280"/>
      <c r="B320" s="280"/>
      <c r="C320" s="280"/>
      <c r="D320" s="280"/>
      <c r="E320" s="281" t="s">
        <v>1100</v>
      </c>
      <c r="F320" s="281"/>
      <c r="G320" s="281"/>
    </row>
    <row r="321" spans="1:7" ht="18" customHeight="1">
      <c r="A321" s="282" t="s">
        <v>1101</v>
      </c>
      <c r="B321" s="283" t="s">
        <v>1102</v>
      </c>
      <c r="C321" s="283" t="s">
        <v>1103</v>
      </c>
      <c r="D321" s="283" t="s">
        <v>1104</v>
      </c>
      <c r="E321" s="283" t="s">
        <v>1105</v>
      </c>
      <c r="F321" s="283" t="s">
        <v>1106</v>
      </c>
      <c r="G321" s="283" t="s">
        <v>1107</v>
      </c>
    </row>
    <row r="322" spans="1:7" ht="36" customHeight="1">
      <c r="A322" s="282"/>
      <c r="B322" s="284"/>
      <c r="C322" s="284"/>
      <c r="D322" s="284"/>
      <c r="E322" s="284"/>
      <c r="F322" s="284"/>
      <c r="G322" s="284"/>
    </row>
    <row r="323" spans="1:7" ht="18" customHeight="1">
      <c r="A323" s="285" t="s">
        <v>1188</v>
      </c>
      <c r="B323" s="286"/>
      <c r="C323" s="286"/>
      <c r="D323" s="286"/>
      <c r="E323" s="286"/>
      <c r="F323" s="286"/>
      <c r="G323" s="287"/>
    </row>
    <row r="324" spans="1:7" ht="18" customHeight="1">
      <c r="A324" s="291" t="s">
        <v>1114</v>
      </c>
      <c r="B324" s="289">
        <v>0.11851612617233775</v>
      </c>
      <c r="C324" s="289">
        <v>0.14703195694452886</v>
      </c>
      <c r="D324" s="289">
        <v>-7.0852898004200693E-2</v>
      </c>
      <c r="E324" s="290">
        <v>11185.161261723377</v>
      </c>
      <c r="F324" s="290">
        <v>11470.319569445288</v>
      </c>
      <c r="G324" s="290">
        <v>9291.4710199579931</v>
      </c>
    </row>
    <row r="325" spans="1:7" ht="18" customHeight="1">
      <c r="A325" s="291" t="s">
        <v>1115</v>
      </c>
      <c r="B325" s="289">
        <v>0.16727550160790505</v>
      </c>
      <c r="C325" s="289">
        <v>0.19041423563567639</v>
      </c>
      <c r="D325" s="289">
        <v>6.0515488499299552E-2</v>
      </c>
      <c r="E325" s="290">
        <v>15917.988464311467</v>
      </c>
      <c r="F325" s="290">
        <v>16885.313155255724</v>
      </c>
      <c r="G325" s="290">
        <v>11931.385178373754</v>
      </c>
    </row>
    <row r="326" spans="1:7" ht="18" customHeight="1">
      <c r="A326" s="291" t="s">
        <v>1117</v>
      </c>
      <c r="B326" s="289">
        <v>0.12321174160897597</v>
      </c>
      <c r="C326" s="289">
        <v>0.14371989294937904</v>
      </c>
      <c r="D326" s="289">
        <v>5.9395238660544081E-2</v>
      </c>
      <c r="E326" s="290">
        <v>17662.600000000009</v>
      </c>
      <c r="F326" s="290">
        <v>19298.641445918318</v>
      </c>
      <c r="G326" s="290">
        <v>13264.207394795449</v>
      </c>
    </row>
    <row r="327" spans="1:7" ht="18" customHeight="1">
      <c r="A327" s="285" t="s">
        <v>1189</v>
      </c>
      <c r="B327" s="286"/>
      <c r="C327" s="286"/>
      <c r="D327" s="286"/>
      <c r="E327" s="286"/>
      <c r="F327" s="286"/>
      <c r="G327" s="287"/>
    </row>
    <row r="328" spans="1:7" ht="18" customHeight="1">
      <c r="A328" s="291" t="s">
        <v>1114</v>
      </c>
      <c r="B328" s="289">
        <v>0.13884809156285294</v>
      </c>
      <c r="C328" s="289">
        <v>0.14703195694452886</v>
      </c>
      <c r="D328" s="289">
        <v>-7.0852898004200693E-2</v>
      </c>
      <c r="E328" s="290">
        <v>11388.48091562853</v>
      </c>
      <c r="F328" s="290">
        <v>11470.319569445288</v>
      </c>
      <c r="G328" s="290">
        <v>9291.4710199579931</v>
      </c>
    </row>
    <row r="329" spans="1:7" ht="18" customHeight="1">
      <c r="A329" s="291" t="s">
        <v>1115</v>
      </c>
      <c r="B329" s="289">
        <v>0.189182027214299</v>
      </c>
      <c r="C329" s="289">
        <v>0.19041423563567639</v>
      </c>
      <c r="D329" s="289">
        <v>6.0515488499299552E-2</v>
      </c>
      <c r="E329" s="290">
        <v>16832.837473188956</v>
      </c>
      <c r="F329" s="290">
        <v>16885.313155255724</v>
      </c>
      <c r="G329" s="290">
        <v>11931.385178373754</v>
      </c>
    </row>
    <row r="330" spans="1:7" ht="18" customHeight="1">
      <c r="A330" s="291" t="s">
        <v>1117</v>
      </c>
      <c r="B330" s="289">
        <v>0.1457003248486457</v>
      </c>
      <c r="C330" s="289">
        <v>0.14371989294937904</v>
      </c>
      <c r="D330" s="289">
        <v>5.9395238660544081E-2</v>
      </c>
      <c r="E330" s="290">
        <v>19462.800000000003</v>
      </c>
      <c r="F330" s="290">
        <v>19298.641445918318</v>
      </c>
      <c r="G330" s="290">
        <v>13264.207394795449</v>
      </c>
    </row>
    <row r="331" spans="1:7" ht="18" customHeight="1"/>
    <row r="332" spans="1:7" ht="58.9" customHeight="1">
      <c r="A332" s="323" t="s">
        <v>1190</v>
      </c>
      <c r="B332" s="324"/>
      <c r="C332" s="324"/>
      <c r="D332" s="324"/>
      <c r="E332" s="324"/>
      <c r="F332" s="324"/>
      <c r="G332" s="325"/>
    </row>
    <row r="333" spans="1:7">
      <c r="A333" s="296"/>
      <c r="B333" s="296"/>
      <c r="C333" s="296"/>
      <c r="D333" s="296"/>
      <c r="E333" s="296"/>
      <c r="F333" s="296"/>
      <c r="G333" s="296"/>
    </row>
    <row r="334" spans="1:7" ht="25.5">
      <c r="A334" s="297" t="s">
        <v>1120</v>
      </c>
      <c r="B334" s="298" t="s">
        <v>1121</v>
      </c>
      <c r="C334" s="298"/>
      <c r="D334" s="297" t="s">
        <v>1122</v>
      </c>
      <c r="E334" s="298" t="s">
        <v>1123</v>
      </c>
      <c r="F334" s="298"/>
    </row>
    <row r="335" spans="1:7" ht="132" customHeight="1">
      <c r="A335" s="305" t="s">
        <v>1191</v>
      </c>
      <c r="B335" s="306"/>
      <c r="C335" s="306"/>
      <c r="D335" s="305" t="s">
        <v>1192</v>
      </c>
      <c r="E335" s="307"/>
      <c r="F335" s="307"/>
    </row>
    <row r="336" spans="1:7" ht="18" customHeight="1">
      <c r="A336" s="303" t="s">
        <v>1126</v>
      </c>
      <c r="B336" s="303"/>
      <c r="C336" s="303"/>
      <c r="D336" s="303"/>
      <c r="E336" s="303"/>
      <c r="F336" s="303"/>
    </row>
    <row r="337" spans="1:7" ht="18" customHeight="1">
      <c r="A337" s="312"/>
      <c r="B337" s="312"/>
      <c r="C337" s="312"/>
      <c r="D337" s="312"/>
      <c r="E337" s="312"/>
      <c r="F337" s="312"/>
    </row>
    <row r="338" spans="1:7" ht="23.25" customHeight="1">
      <c r="A338" s="276" t="s">
        <v>7</v>
      </c>
      <c r="B338" s="277"/>
      <c r="C338" s="277"/>
      <c r="D338" s="277"/>
      <c r="E338" s="277"/>
      <c r="F338" s="277"/>
      <c r="G338" s="278"/>
    </row>
    <row r="339" spans="1:7" ht="10.9" customHeight="1"/>
    <row r="340" spans="1:7" ht="18" customHeight="1">
      <c r="A340" s="280"/>
      <c r="B340" s="280"/>
      <c r="C340" s="280"/>
      <c r="D340" s="280"/>
      <c r="E340" s="281" t="s">
        <v>1100</v>
      </c>
      <c r="F340" s="281"/>
      <c r="G340" s="281"/>
    </row>
    <row r="341" spans="1:7" ht="18" customHeight="1">
      <c r="A341" s="282" t="s">
        <v>1101</v>
      </c>
      <c r="B341" s="283" t="s">
        <v>1102</v>
      </c>
      <c r="C341" s="283" t="s">
        <v>1103</v>
      </c>
      <c r="D341" s="283" t="s">
        <v>1104</v>
      </c>
      <c r="E341" s="283" t="s">
        <v>1105</v>
      </c>
      <c r="F341" s="283" t="s">
        <v>1106</v>
      </c>
      <c r="G341" s="283" t="s">
        <v>1107</v>
      </c>
    </row>
    <row r="342" spans="1:7" ht="38.25" customHeight="1">
      <c r="A342" s="282"/>
      <c r="B342" s="284"/>
      <c r="C342" s="284"/>
      <c r="D342" s="284"/>
      <c r="E342" s="284"/>
      <c r="F342" s="284"/>
      <c r="G342" s="284"/>
    </row>
    <row r="343" spans="1:7" ht="18" customHeight="1">
      <c r="A343" s="285" t="s">
        <v>1193</v>
      </c>
      <c r="B343" s="286"/>
      <c r="C343" s="286"/>
      <c r="D343" s="286"/>
      <c r="E343" s="286"/>
      <c r="F343" s="286"/>
      <c r="G343" s="287"/>
    </row>
    <row r="344" spans="1:7" ht="18" customHeight="1">
      <c r="A344" s="291" t="s">
        <v>1114</v>
      </c>
      <c r="B344" s="289">
        <v>2.3905029255589128E-2</v>
      </c>
      <c r="C344" s="289">
        <v>-4.4152256433163339E-2</v>
      </c>
      <c r="D344" s="289">
        <v>-7.0852898004200693E-2</v>
      </c>
      <c r="E344" s="290">
        <v>10239.050292555892</v>
      </c>
      <c r="F344" s="290">
        <v>9558.4774356683665</v>
      </c>
      <c r="G344" s="290">
        <v>9291.4710199579931</v>
      </c>
    </row>
    <row r="345" spans="1:7" ht="18" customHeight="1">
      <c r="A345" s="291" t="s">
        <v>1115</v>
      </c>
      <c r="B345" s="289">
        <v>8.3635220819907818E-2</v>
      </c>
      <c r="C345" s="289">
        <v>8.5815763650054944E-2</v>
      </c>
      <c r="D345" s="289">
        <v>6.0515488499299552E-2</v>
      </c>
      <c r="E345" s="290">
        <v>12730.353898943682</v>
      </c>
      <c r="F345" s="290">
        <v>12807.499605115108</v>
      </c>
      <c r="G345" s="290">
        <v>11931.385178373754</v>
      </c>
    </row>
    <row r="346" spans="1:7" ht="18" customHeight="1">
      <c r="A346" s="291" t="s">
        <v>1117</v>
      </c>
      <c r="B346" s="289">
        <v>8.9829182960038834E-2</v>
      </c>
      <c r="C346" s="289">
        <v>8.2893732475643578E-2</v>
      </c>
      <c r="D346" s="289">
        <v>7.4910952678210574E-2</v>
      </c>
      <c r="E346" s="290">
        <v>15136.899999999998</v>
      </c>
      <c r="F346" s="290">
        <v>14678.285230308164</v>
      </c>
      <c r="G346" s="290">
        <v>14164.120311323626</v>
      </c>
    </row>
    <row r="347" spans="1:7" ht="18" customHeight="1">
      <c r="A347" s="285" t="s">
        <v>1194</v>
      </c>
      <c r="B347" s="286"/>
      <c r="C347" s="286"/>
      <c r="D347" s="286"/>
      <c r="E347" s="286"/>
      <c r="F347" s="286"/>
      <c r="G347" s="287"/>
    </row>
    <row r="348" spans="1:7" ht="18" customHeight="1">
      <c r="A348" s="291" t="s">
        <v>1114</v>
      </c>
      <c r="B348" s="289">
        <v>4.26973333751135E-2</v>
      </c>
      <c r="C348" s="289">
        <v>-4.4152256433163339E-2</v>
      </c>
      <c r="D348" s="289">
        <v>-7.0852898004200693E-2</v>
      </c>
      <c r="E348" s="290">
        <v>10426.973333751135</v>
      </c>
      <c r="F348" s="290">
        <v>9558.4774356683665</v>
      </c>
      <c r="G348" s="290">
        <v>9291.4710199579931</v>
      </c>
    </row>
    <row r="349" spans="1:7" ht="18" customHeight="1">
      <c r="A349" s="291" t="s">
        <v>1115</v>
      </c>
      <c r="B349" s="289">
        <v>0.1038259770851091</v>
      </c>
      <c r="C349" s="289">
        <v>8.5815763650054944E-2</v>
      </c>
      <c r="D349" s="289">
        <v>6.0515488499299552E-2</v>
      </c>
      <c r="E349" s="290">
        <v>13456.648333872532</v>
      </c>
      <c r="F349" s="290">
        <v>12807.499605115108</v>
      </c>
      <c r="G349" s="290">
        <v>11931.385178373754</v>
      </c>
    </row>
    <row r="350" spans="1:7" ht="18" customHeight="1">
      <c r="A350" s="291" t="s">
        <v>1117</v>
      </c>
      <c r="B350" s="289">
        <v>0.11142034340312201</v>
      </c>
      <c r="C350" s="289">
        <v>8.2893732475643578E-2</v>
      </c>
      <c r="D350" s="289">
        <v>7.4910952678210574E-2</v>
      </c>
      <c r="E350" s="290">
        <v>16637.799999999996</v>
      </c>
      <c r="F350" s="290">
        <v>14678.285230308164</v>
      </c>
      <c r="G350" s="290">
        <v>14164.120311323626</v>
      </c>
    </row>
    <row r="351" spans="1:7" ht="12.6" customHeight="1"/>
    <row r="352" spans="1:7" ht="72" customHeight="1">
      <c r="A352" s="326" t="s">
        <v>1195</v>
      </c>
      <c r="B352" s="327"/>
      <c r="C352" s="327"/>
      <c r="D352" s="327"/>
      <c r="E352" s="327"/>
      <c r="F352" s="327"/>
      <c r="G352" s="328"/>
    </row>
    <row r="353" spans="1:7" ht="18" customHeight="1"/>
    <row r="354" spans="1:7" ht="25.5">
      <c r="A354" s="297" t="s">
        <v>1120</v>
      </c>
      <c r="B354" s="298" t="s">
        <v>1121</v>
      </c>
      <c r="C354" s="298"/>
      <c r="D354" s="297" t="s">
        <v>1122</v>
      </c>
      <c r="E354" s="298" t="s">
        <v>1123</v>
      </c>
      <c r="F354" s="298"/>
    </row>
    <row r="355" spans="1:7" ht="150">
      <c r="A355" s="305" t="s">
        <v>1196</v>
      </c>
      <c r="B355" s="329"/>
      <c r="C355" s="329"/>
      <c r="D355" s="330" t="s">
        <v>1197</v>
      </c>
      <c r="E355" s="307"/>
      <c r="F355" s="307"/>
    </row>
    <row r="356" spans="1:7" ht="18" customHeight="1">
      <c r="A356" s="303" t="s">
        <v>1126</v>
      </c>
      <c r="B356" s="303"/>
      <c r="C356" s="303"/>
      <c r="D356" s="303"/>
      <c r="E356" s="303"/>
      <c r="F356" s="303"/>
    </row>
    <row r="357" spans="1:7" ht="18" customHeight="1">
      <c r="A357" s="312"/>
      <c r="B357" s="312"/>
      <c r="C357" s="312"/>
      <c r="D357" s="312"/>
      <c r="E357" s="312"/>
      <c r="F357" s="312"/>
    </row>
    <row r="358" spans="1:7" ht="21.75" customHeight="1">
      <c r="A358" s="276" t="s">
        <v>9</v>
      </c>
      <c r="B358" s="277"/>
      <c r="C358" s="277"/>
      <c r="D358" s="277"/>
      <c r="E358" s="277"/>
      <c r="F358" s="277"/>
      <c r="G358" s="278"/>
    </row>
    <row r="359" spans="1:7" ht="18" customHeight="1"/>
    <row r="360" spans="1:7" ht="20.25" customHeight="1">
      <c r="A360" s="280"/>
      <c r="B360" s="280"/>
      <c r="C360" s="280"/>
      <c r="D360" s="280"/>
      <c r="E360" s="331" t="s">
        <v>1100</v>
      </c>
      <c r="F360" s="332"/>
      <c r="G360" s="333"/>
    </row>
    <row r="361" spans="1:7" ht="18" customHeight="1">
      <c r="A361" s="282" t="s">
        <v>1101</v>
      </c>
      <c r="B361" s="283" t="s">
        <v>1102</v>
      </c>
      <c r="C361" s="283" t="s">
        <v>1103</v>
      </c>
      <c r="D361" s="283" t="s">
        <v>1104</v>
      </c>
      <c r="E361" s="283" t="s">
        <v>1105</v>
      </c>
      <c r="F361" s="283" t="s">
        <v>1106</v>
      </c>
      <c r="G361" s="283" t="s">
        <v>1107</v>
      </c>
    </row>
    <row r="362" spans="1:7" ht="21" customHeight="1">
      <c r="A362" s="282"/>
      <c r="B362" s="284"/>
      <c r="C362" s="284"/>
      <c r="D362" s="284"/>
      <c r="E362" s="284"/>
      <c r="F362" s="284"/>
      <c r="G362" s="284"/>
    </row>
    <row r="363" spans="1:7" ht="18" customHeight="1">
      <c r="A363" s="285" t="s">
        <v>1198</v>
      </c>
      <c r="B363" s="286"/>
      <c r="C363" s="286"/>
      <c r="D363" s="286"/>
      <c r="E363" s="286"/>
      <c r="F363" s="286"/>
      <c r="G363" s="287"/>
    </row>
    <row r="364" spans="1:7" ht="18" customHeight="1">
      <c r="A364" s="291" t="s">
        <v>1114</v>
      </c>
      <c r="B364" s="289">
        <v>0.11349703776562903</v>
      </c>
      <c r="C364" s="289">
        <v>-2.0264755274934654E-2</v>
      </c>
      <c r="D364" s="289">
        <v>-7.0852898004200693E-2</v>
      </c>
      <c r="E364" s="290">
        <v>11134.970377656291</v>
      </c>
      <c r="F364" s="290">
        <v>9797.3524472506542</v>
      </c>
      <c r="G364" s="290">
        <v>9291.4710199579931</v>
      </c>
    </row>
    <row r="365" spans="1:7" ht="18" customHeight="1">
      <c r="A365" s="291" t="s">
        <v>1115</v>
      </c>
      <c r="B365" s="289">
        <v>0.16043150809356521</v>
      </c>
      <c r="C365" s="289">
        <v>9.4972911390305281E-2</v>
      </c>
      <c r="D365" s="289">
        <v>6.0515488499299552E-2</v>
      </c>
      <c r="E365" s="290">
        <v>15639.130958596039</v>
      </c>
      <c r="F365" s="290">
        <v>13134.877740019698</v>
      </c>
      <c r="G365" s="290">
        <v>11931.385178373754</v>
      </c>
    </row>
    <row r="366" spans="1:7" ht="18" customHeight="1">
      <c r="A366" s="291" t="s">
        <v>1117</v>
      </c>
      <c r="B366" s="289">
        <v>0.20216130150474987</v>
      </c>
      <c r="C366" s="289">
        <v>0.12345980393870004</v>
      </c>
      <c r="D366" s="289">
        <v>7.884992065772356E-2</v>
      </c>
      <c r="E366" s="290">
        <v>19471.5</v>
      </c>
      <c r="F366" s="290">
        <v>15239.711137102568</v>
      </c>
      <c r="G366" s="290">
        <v>13161.089779033029</v>
      </c>
    </row>
    <row r="367" spans="1:7" ht="18" customHeight="1">
      <c r="A367" s="285" t="s">
        <v>1199</v>
      </c>
      <c r="B367" s="286"/>
      <c r="C367" s="286"/>
      <c r="D367" s="286"/>
      <c r="E367" s="286"/>
      <c r="F367" s="286"/>
      <c r="G367" s="287"/>
    </row>
    <row r="368" spans="1:7" ht="18" customHeight="1">
      <c r="A368" s="291" t="s">
        <v>1114</v>
      </c>
      <c r="B368" s="289">
        <v>0.13024248811038364</v>
      </c>
      <c r="C368" s="289">
        <v>-2.0264755274934654E-2</v>
      </c>
      <c r="D368" s="289">
        <v>-7.0852898004200693E-2</v>
      </c>
      <c r="E368" s="290">
        <v>11302.424881103836</v>
      </c>
      <c r="F368" s="290">
        <v>9797.3524472506542</v>
      </c>
      <c r="G368" s="290">
        <v>9291.4710199579931</v>
      </c>
    </row>
    <row r="369" spans="1:7" ht="18" customHeight="1">
      <c r="A369" s="291" t="s">
        <v>1115</v>
      </c>
      <c r="B369" s="289">
        <v>0.17945759707714859</v>
      </c>
      <c r="C369" s="289">
        <v>9.4972911390305281E-2</v>
      </c>
      <c r="D369" s="289">
        <v>6.0515488499299552E-2</v>
      </c>
      <c r="E369" s="290">
        <v>16422.519120307199</v>
      </c>
      <c r="F369" s="290">
        <v>13134.877740019698</v>
      </c>
      <c r="G369" s="290">
        <v>11931.385178373754</v>
      </c>
    </row>
    <row r="370" spans="1:7" ht="18" customHeight="1">
      <c r="A370" s="291" t="s">
        <v>1117</v>
      </c>
      <c r="B370" s="289">
        <v>0.22264993579915604</v>
      </c>
      <c r="C370" s="289">
        <v>0.12345980393870004</v>
      </c>
      <c r="D370" s="289">
        <v>7.884992065772356E-2</v>
      </c>
      <c r="E370" s="290">
        <v>20699.599999999995</v>
      </c>
      <c r="F370" s="290">
        <v>15239.711137102568</v>
      </c>
      <c r="G370" s="290">
        <v>13161.089779033029</v>
      </c>
    </row>
    <row r="371" spans="1:7" ht="12.6" customHeight="1"/>
    <row r="372" spans="1:7" ht="64.900000000000006" customHeight="1">
      <c r="A372" s="334" t="s">
        <v>1200</v>
      </c>
      <c r="B372" s="335"/>
      <c r="C372" s="335"/>
      <c r="D372" s="335"/>
      <c r="E372" s="335"/>
      <c r="F372" s="335"/>
      <c r="G372" s="336"/>
    </row>
    <row r="373" spans="1:7">
      <c r="A373" s="337"/>
      <c r="B373" s="337"/>
      <c r="C373" s="337"/>
      <c r="D373" s="337"/>
      <c r="E373" s="337"/>
      <c r="F373" s="337"/>
      <c r="G373" s="337"/>
    </row>
    <row r="374" spans="1:7" ht="25.5">
      <c r="A374" s="297" t="s">
        <v>1120</v>
      </c>
      <c r="B374" s="298" t="s">
        <v>1121</v>
      </c>
      <c r="C374" s="298"/>
      <c r="D374" s="297" t="s">
        <v>1122</v>
      </c>
      <c r="E374" s="298" t="s">
        <v>1123</v>
      </c>
      <c r="F374" s="298"/>
    </row>
    <row r="375" spans="1:7" ht="150">
      <c r="A375" s="338" t="s">
        <v>1201</v>
      </c>
      <c r="B375" s="339"/>
      <c r="C375" s="339"/>
      <c r="D375" s="305" t="s">
        <v>1202</v>
      </c>
      <c r="E375" s="307"/>
      <c r="F375" s="307"/>
    </row>
    <row r="376" spans="1:7" ht="18" customHeight="1">
      <c r="A376" s="303" t="s">
        <v>1126</v>
      </c>
      <c r="B376" s="303"/>
      <c r="C376" s="303"/>
      <c r="D376" s="303"/>
      <c r="E376" s="303"/>
      <c r="F376" s="303"/>
    </row>
    <row r="377" spans="1:7" ht="18" customHeight="1">
      <c r="A377" s="312"/>
      <c r="B377" s="312"/>
      <c r="C377" s="312"/>
      <c r="D377" s="312"/>
      <c r="E377" s="312"/>
      <c r="F377" s="312"/>
    </row>
    <row r="378" spans="1:7" ht="21.75" customHeight="1">
      <c r="A378" s="276" t="s">
        <v>646</v>
      </c>
      <c r="B378" s="277"/>
      <c r="C378" s="277"/>
      <c r="D378" s="277"/>
      <c r="E378" s="277"/>
      <c r="F378" s="277"/>
      <c r="G378" s="278"/>
    </row>
    <row r="379" spans="1:7" ht="18" customHeight="1"/>
    <row r="380" spans="1:7" ht="20.25" customHeight="1">
      <c r="A380" s="280"/>
      <c r="B380" s="280"/>
      <c r="C380" s="280"/>
      <c r="D380" s="280"/>
      <c r="E380" s="331" t="s">
        <v>1100</v>
      </c>
      <c r="F380" s="332"/>
      <c r="G380" s="333"/>
    </row>
    <row r="381" spans="1:7" ht="18" customHeight="1">
      <c r="A381" s="282" t="s">
        <v>1101</v>
      </c>
      <c r="B381" s="283" t="s">
        <v>1102</v>
      </c>
      <c r="C381" s="283" t="s">
        <v>1103</v>
      </c>
      <c r="D381" s="283" t="s">
        <v>1104</v>
      </c>
      <c r="E381" s="283" t="s">
        <v>1105</v>
      </c>
      <c r="F381" s="283" t="s">
        <v>1106</v>
      </c>
      <c r="G381" s="283" t="s">
        <v>1107</v>
      </c>
    </row>
    <row r="382" spans="1:7" ht="28.5" customHeight="1">
      <c r="A382" s="282"/>
      <c r="B382" s="284"/>
      <c r="C382" s="284"/>
      <c r="D382" s="284"/>
      <c r="E382" s="284"/>
      <c r="F382" s="284"/>
      <c r="G382" s="284"/>
    </row>
    <row r="383" spans="1:7" ht="18" customHeight="1">
      <c r="A383" s="285" t="s">
        <v>1203</v>
      </c>
      <c r="B383" s="286"/>
      <c r="C383" s="286"/>
      <c r="D383" s="286"/>
      <c r="E383" s="286"/>
      <c r="F383" s="286"/>
      <c r="G383" s="287"/>
    </row>
    <row r="384" spans="1:7" ht="18" customHeight="1">
      <c r="A384" s="291" t="s">
        <v>1114</v>
      </c>
      <c r="B384" s="289">
        <v>5.0285942279558515E-2</v>
      </c>
      <c r="C384" s="289">
        <v>-2.0264755274934654E-2</v>
      </c>
      <c r="D384" s="289">
        <v>-7.0852898004200693E-2</v>
      </c>
      <c r="E384" s="290">
        <v>10502.859422795585</v>
      </c>
      <c r="F384" s="290">
        <v>9797.3524472506542</v>
      </c>
      <c r="G384" s="290">
        <v>9291.4710199579931</v>
      </c>
    </row>
    <row r="385" spans="1:7" ht="18" customHeight="1">
      <c r="A385" s="291" t="s">
        <v>1115</v>
      </c>
      <c r="B385" s="289">
        <v>0.14504281889609794</v>
      </c>
      <c r="C385" s="289">
        <v>9.4972911390305281E-2</v>
      </c>
      <c r="D385" s="289">
        <v>6.0515488499299552E-2</v>
      </c>
      <c r="E385" s="290">
        <v>15024.066358465077</v>
      </c>
      <c r="F385" s="290">
        <v>13134.877740019698</v>
      </c>
      <c r="G385" s="290">
        <v>11931.385178373754</v>
      </c>
    </row>
    <row r="386" spans="1:7" ht="18" customHeight="1">
      <c r="A386" s="291" t="s">
        <v>1117</v>
      </c>
      <c r="B386" s="289">
        <v>0.14928230208481819</v>
      </c>
      <c r="C386" s="289">
        <v>0.11064715088898258</v>
      </c>
      <c r="D386" s="289">
        <v>7.1173604135464696E-2</v>
      </c>
      <c r="E386" s="290">
        <v>15794.200000000003</v>
      </c>
      <c r="F386" s="290">
        <v>14116.089049472112</v>
      </c>
      <c r="G386" s="290">
        <v>12533.939737160996</v>
      </c>
    </row>
    <row r="387" spans="1:7" ht="18" customHeight="1">
      <c r="A387" s="285" t="s">
        <v>1204</v>
      </c>
      <c r="B387" s="286"/>
      <c r="C387" s="286"/>
      <c r="D387" s="286"/>
      <c r="E387" s="286"/>
      <c r="F387" s="286"/>
      <c r="G387" s="287"/>
    </row>
    <row r="388" spans="1:7" ht="18" customHeight="1">
      <c r="A388" s="291" t="s">
        <v>1114</v>
      </c>
      <c r="B388" s="289">
        <v>6.9089472141136365E-2</v>
      </c>
      <c r="C388" s="289">
        <v>-2.0264755274934654E-2</v>
      </c>
      <c r="D388" s="289">
        <v>-7.0852898004200693E-2</v>
      </c>
      <c r="E388" s="290">
        <v>10690.894721411363</v>
      </c>
      <c r="F388" s="290">
        <v>9797.3524472506542</v>
      </c>
      <c r="G388" s="290">
        <v>9291.4710199579931</v>
      </c>
    </row>
    <row r="389" spans="1:7" ht="18" customHeight="1">
      <c r="A389" s="291" t="s">
        <v>1115</v>
      </c>
      <c r="B389" s="289">
        <v>0.16604113589984504</v>
      </c>
      <c r="C389" s="289">
        <v>9.4972911390305281E-2</v>
      </c>
      <c r="D389" s="289">
        <v>6.0515488499299552E-2</v>
      </c>
      <c r="E389" s="290">
        <v>15867.451188133806</v>
      </c>
      <c r="F389" s="290">
        <v>13134.877740019698</v>
      </c>
      <c r="G389" s="290">
        <v>11931.385178373754</v>
      </c>
    </row>
    <row r="390" spans="1:7" ht="18" customHeight="1">
      <c r="A390" s="291" t="s">
        <v>1117</v>
      </c>
      <c r="B390" s="289">
        <v>0.17052956604413083</v>
      </c>
      <c r="C390" s="289">
        <v>0.11064715088898258</v>
      </c>
      <c r="D390" s="289">
        <v>7.1173604135464696E-2</v>
      </c>
      <c r="E390" s="290">
        <v>16773.8</v>
      </c>
      <c r="F390" s="290">
        <v>14116.089049472112</v>
      </c>
      <c r="G390" s="290">
        <v>12533.939737160996</v>
      </c>
    </row>
    <row r="391" spans="1:7" ht="10.9" customHeight="1"/>
    <row r="392" spans="1:7" ht="60" customHeight="1">
      <c r="A392" s="340" t="s">
        <v>1205</v>
      </c>
      <c r="B392" s="341"/>
      <c r="C392" s="341"/>
      <c r="D392" s="341"/>
      <c r="E392" s="341"/>
      <c r="F392" s="341"/>
      <c r="G392" s="342"/>
    </row>
    <row r="393" spans="1:7">
      <c r="A393" s="337"/>
      <c r="B393" s="337"/>
      <c r="C393" s="337"/>
      <c r="D393" s="337"/>
      <c r="E393" s="337"/>
      <c r="F393" s="337"/>
      <c r="G393" s="337"/>
    </row>
    <row r="394" spans="1:7" ht="25.5">
      <c r="A394" s="297" t="s">
        <v>1120</v>
      </c>
      <c r="B394" s="298" t="s">
        <v>1121</v>
      </c>
      <c r="C394" s="298"/>
      <c r="D394" s="297" t="s">
        <v>1122</v>
      </c>
      <c r="E394" s="298" t="s">
        <v>1123</v>
      </c>
      <c r="F394" s="298"/>
    </row>
    <row r="395" spans="1:7" ht="113.45" customHeight="1">
      <c r="A395" s="338" t="s">
        <v>1206</v>
      </c>
      <c r="B395" s="317"/>
      <c r="C395" s="317"/>
      <c r="D395" s="305" t="s">
        <v>1142</v>
      </c>
      <c r="E395" s="307"/>
      <c r="F395" s="307"/>
    </row>
    <row r="396" spans="1:7" ht="18" customHeight="1">
      <c r="A396" s="303" t="s">
        <v>1126</v>
      </c>
      <c r="B396" s="303"/>
      <c r="C396" s="303"/>
      <c r="D396" s="303"/>
      <c r="E396" s="303"/>
      <c r="F396" s="303"/>
    </row>
    <row r="397" spans="1:7" ht="18" customHeight="1">
      <c r="A397" s="312"/>
      <c r="B397" s="312"/>
      <c r="C397" s="312"/>
      <c r="D397" s="312"/>
      <c r="E397" s="312"/>
      <c r="F397" s="312"/>
    </row>
    <row r="398" spans="1:7" ht="21.75" customHeight="1">
      <c r="A398" s="343" t="s">
        <v>12</v>
      </c>
      <c r="B398" s="344"/>
      <c r="C398" s="344"/>
      <c r="D398" s="344"/>
      <c r="E398" s="344"/>
      <c r="F398" s="344"/>
      <c r="G398" s="345"/>
    </row>
    <row r="399" spans="1:7" ht="18" customHeight="1"/>
    <row r="400" spans="1:7" ht="20.25" customHeight="1">
      <c r="A400" s="280"/>
      <c r="B400" s="280"/>
      <c r="C400" s="280"/>
      <c r="D400" s="280"/>
      <c r="E400" s="331" t="s">
        <v>1100</v>
      </c>
      <c r="F400" s="332"/>
      <c r="G400" s="333"/>
    </row>
    <row r="401" spans="1:7" ht="18" customHeight="1">
      <c r="A401" s="282" t="s">
        <v>1101</v>
      </c>
      <c r="B401" s="283" t="s">
        <v>1102</v>
      </c>
      <c r="C401" s="283" t="s">
        <v>1103</v>
      </c>
      <c r="D401" s="283" t="s">
        <v>1104</v>
      </c>
      <c r="E401" s="283" t="s">
        <v>1105</v>
      </c>
      <c r="F401" s="283" t="s">
        <v>1106</v>
      </c>
      <c r="G401" s="283" t="s">
        <v>1107</v>
      </c>
    </row>
    <row r="402" spans="1:7" ht="28.5" customHeight="1">
      <c r="A402" s="282"/>
      <c r="B402" s="284"/>
      <c r="C402" s="284"/>
      <c r="D402" s="284"/>
      <c r="E402" s="284"/>
      <c r="F402" s="284"/>
      <c r="G402" s="284"/>
    </row>
    <row r="403" spans="1:7" ht="18" customHeight="1">
      <c r="A403" s="285" t="s">
        <v>1207</v>
      </c>
      <c r="B403" s="286"/>
      <c r="C403" s="286"/>
      <c r="D403" s="286"/>
      <c r="E403" s="286"/>
      <c r="F403" s="286"/>
      <c r="G403" s="287"/>
    </row>
    <row r="404" spans="1:7" ht="18" customHeight="1">
      <c r="A404" s="291" t="s">
        <v>1114</v>
      </c>
      <c r="B404" s="289">
        <v>3.4374635861908365E-2</v>
      </c>
      <c r="C404" s="289">
        <v>-3.669295933580119E-3</v>
      </c>
      <c r="D404" s="289">
        <v>-7.0852898004200693E-2</v>
      </c>
      <c r="E404" s="290">
        <v>10343.746358619084</v>
      </c>
      <c r="F404" s="290">
        <v>9963.3070406641982</v>
      </c>
      <c r="G404" s="290">
        <v>9291.4710199579931</v>
      </c>
    </row>
    <row r="405" spans="1:7" ht="18" customHeight="1">
      <c r="A405" s="291" t="s">
        <v>1117</v>
      </c>
      <c r="B405" s="289">
        <v>-1.1541484433824967E-2</v>
      </c>
      <c r="C405" s="289">
        <v>-1.1987778197143695E-2</v>
      </c>
      <c r="D405" s="289">
        <v>-3.5150638622438168E-2</v>
      </c>
      <c r="E405" s="290">
        <v>9764.5999999999985</v>
      </c>
      <c r="F405" s="290">
        <v>9755.5551238759799</v>
      </c>
      <c r="G405" s="290">
        <v>9292.0186036854866</v>
      </c>
    </row>
    <row r="406" spans="1:7" ht="18" customHeight="1">
      <c r="A406" s="285" t="s">
        <v>1208</v>
      </c>
      <c r="B406" s="286"/>
      <c r="C406" s="286"/>
      <c r="D406" s="286"/>
      <c r="E406" s="286"/>
      <c r="F406" s="286"/>
      <c r="G406" s="287"/>
    </row>
    <row r="407" spans="1:7" ht="18" customHeight="1">
      <c r="A407" s="291" t="s">
        <v>1114</v>
      </c>
      <c r="B407" s="289">
        <v>5.1382617923056095E-2</v>
      </c>
      <c r="C407" s="289">
        <v>-3.669295933580119E-3</v>
      </c>
      <c r="D407" s="289">
        <v>-7.0852898004200693E-2</v>
      </c>
      <c r="E407" s="290">
        <v>10513.82617923056</v>
      </c>
      <c r="F407" s="290">
        <v>9963.3070406641982</v>
      </c>
      <c r="G407" s="290">
        <v>9291.4710199579931</v>
      </c>
    </row>
    <row r="408" spans="1:7" ht="18" customHeight="1">
      <c r="A408" s="291" t="s">
        <v>1117</v>
      </c>
      <c r="B408" s="289">
        <v>5.1564395131686869E-3</v>
      </c>
      <c r="C408" s="289">
        <v>-1.1987778197143695E-2</v>
      </c>
      <c r="D408" s="289">
        <v>-3.5150638622438168E-2</v>
      </c>
      <c r="E408" s="290">
        <v>10106.100000000002</v>
      </c>
      <c r="F408" s="290">
        <v>9755.5551238759799</v>
      </c>
      <c r="G408" s="290">
        <v>9292.0186036854866</v>
      </c>
    </row>
    <row r="409" spans="1:7" ht="18" customHeight="1"/>
    <row r="410" spans="1:7" ht="69" customHeight="1">
      <c r="A410" s="334" t="s">
        <v>1209</v>
      </c>
      <c r="B410" s="335"/>
      <c r="C410" s="335"/>
      <c r="D410" s="335"/>
      <c r="E410" s="335"/>
      <c r="F410" s="335"/>
      <c r="G410" s="336"/>
    </row>
    <row r="411" spans="1:7">
      <c r="A411" s="337"/>
      <c r="B411" s="337"/>
      <c r="C411" s="337"/>
      <c r="D411" s="337"/>
      <c r="E411" s="337"/>
      <c r="F411" s="337"/>
      <c r="G411" s="337"/>
    </row>
    <row r="412" spans="1:7" ht="25.5">
      <c r="A412" s="297" t="s">
        <v>1120</v>
      </c>
      <c r="B412" s="298" t="s">
        <v>1121</v>
      </c>
      <c r="C412" s="298"/>
      <c r="D412" s="297" t="s">
        <v>1122</v>
      </c>
      <c r="E412" s="298" t="s">
        <v>1123</v>
      </c>
      <c r="F412" s="298"/>
    </row>
    <row r="413" spans="1:7" ht="120">
      <c r="A413" s="305" t="s">
        <v>1210</v>
      </c>
      <c r="B413" s="306"/>
      <c r="C413" s="306"/>
      <c r="D413" s="305" t="s">
        <v>1211</v>
      </c>
      <c r="E413" s="307"/>
      <c r="F413" s="307"/>
    </row>
    <row r="414" spans="1:7" ht="18" customHeight="1">
      <c r="A414" s="303" t="s">
        <v>1126</v>
      </c>
      <c r="B414" s="303"/>
      <c r="C414" s="303"/>
      <c r="D414" s="303"/>
      <c r="E414" s="303"/>
      <c r="F414" s="303"/>
    </row>
    <row r="415" spans="1:7" ht="18" customHeight="1">
      <c r="A415" s="312"/>
      <c r="B415" s="312"/>
      <c r="C415" s="312"/>
      <c r="D415" s="312"/>
      <c r="E415" s="312"/>
      <c r="F415" s="312"/>
    </row>
    <row r="416" spans="1:7" ht="19.5" customHeight="1">
      <c r="A416" s="276" t="s">
        <v>5</v>
      </c>
      <c r="B416" s="277"/>
      <c r="C416" s="277"/>
      <c r="D416" s="277"/>
      <c r="E416" s="277"/>
      <c r="F416" s="277"/>
      <c r="G416" s="278"/>
    </row>
    <row r="417" spans="1:7" ht="18" customHeight="1"/>
    <row r="418" spans="1:7" ht="18" customHeight="1">
      <c r="A418" s="280"/>
      <c r="B418" s="280"/>
      <c r="C418" s="280"/>
      <c r="D418" s="280"/>
      <c r="E418" s="331" t="s">
        <v>1100</v>
      </c>
      <c r="F418" s="332"/>
      <c r="G418" s="333"/>
    </row>
    <row r="419" spans="1:7" ht="18" customHeight="1">
      <c r="A419" s="282" t="s">
        <v>1101</v>
      </c>
      <c r="B419" s="283" t="s">
        <v>1102</v>
      </c>
      <c r="C419" s="283" t="s">
        <v>1103</v>
      </c>
      <c r="D419" s="283" t="s">
        <v>1104</v>
      </c>
      <c r="E419" s="283" t="s">
        <v>1105</v>
      </c>
      <c r="F419" s="283" t="s">
        <v>1106</v>
      </c>
      <c r="G419" s="283" t="s">
        <v>1107</v>
      </c>
    </row>
    <row r="420" spans="1:7" ht="27" customHeight="1">
      <c r="A420" s="282"/>
      <c r="B420" s="284"/>
      <c r="C420" s="284"/>
      <c r="D420" s="284"/>
      <c r="E420" s="284"/>
      <c r="F420" s="284"/>
      <c r="G420" s="284"/>
    </row>
    <row r="421" spans="1:7" ht="18" customHeight="1">
      <c r="A421" s="285" t="s">
        <v>1212</v>
      </c>
      <c r="B421" s="286"/>
      <c r="C421" s="286"/>
      <c r="D421" s="286"/>
      <c r="E421" s="286"/>
      <c r="F421" s="286"/>
      <c r="G421" s="287"/>
    </row>
    <row r="422" spans="1:7" ht="18" customHeight="1">
      <c r="A422" s="291" t="s">
        <v>1114</v>
      </c>
      <c r="B422" s="289">
        <v>-9.0262031289669586E-3</v>
      </c>
      <c r="C422" s="289">
        <v>-7.4877791899311319E-2</v>
      </c>
      <c r="D422" s="289">
        <v>-7.0852898004200693E-2</v>
      </c>
      <c r="E422" s="290">
        <v>9909.7379687103312</v>
      </c>
      <c r="F422" s="290">
        <v>9251.2220810068866</v>
      </c>
      <c r="G422" s="290">
        <v>9291.4710199579931</v>
      </c>
    </row>
    <row r="423" spans="1:7" ht="18" customHeight="1">
      <c r="A423" s="291" t="s">
        <v>1117</v>
      </c>
      <c r="B423" s="289">
        <v>8.1102316337346325E-2</v>
      </c>
      <c r="C423" s="289">
        <v>4.4888591647853193E-2</v>
      </c>
      <c r="D423" s="289">
        <v>1.4395892688270573E-2</v>
      </c>
      <c r="E423" s="290">
        <v>11319.199999999999</v>
      </c>
      <c r="F423" s="290">
        <v>10722.671318518855</v>
      </c>
      <c r="G423" s="290">
        <v>10229.724650064776</v>
      </c>
    </row>
    <row r="424" spans="1:7" ht="18" customHeight="1">
      <c r="A424" s="285" t="s">
        <v>1213</v>
      </c>
      <c r="B424" s="286"/>
      <c r="C424" s="286"/>
      <c r="D424" s="286"/>
      <c r="E424" s="286"/>
      <c r="F424" s="286"/>
      <c r="G424" s="287"/>
    </row>
    <row r="425" spans="1:7" ht="18" customHeight="1">
      <c r="A425" s="291" t="s">
        <v>1114</v>
      </c>
      <c r="B425" s="289">
        <v>7.7074961895524652E-3</v>
      </c>
      <c r="C425" s="289">
        <v>-7.4877791899311319E-2</v>
      </c>
      <c r="D425" s="289">
        <v>-7.0852898004200693E-2</v>
      </c>
      <c r="E425" s="290">
        <v>10077.074961895525</v>
      </c>
      <c r="F425" s="290">
        <v>9251.2220810068866</v>
      </c>
      <c r="G425" s="290">
        <v>9291.4710199579931</v>
      </c>
    </row>
    <row r="426" spans="1:7" ht="18" customHeight="1">
      <c r="A426" s="291" t="s">
        <v>1117</v>
      </c>
      <c r="B426" s="289">
        <v>0.10005817955483343</v>
      </c>
      <c r="C426" s="289">
        <v>4.4888591647853193E-2</v>
      </c>
      <c r="D426" s="289">
        <v>1.4395892688270573E-2</v>
      </c>
      <c r="E426" s="290">
        <v>11636.2</v>
      </c>
      <c r="F426" s="290">
        <v>10722.671318518855</v>
      </c>
      <c r="G426" s="290">
        <v>10229.724650064776</v>
      </c>
    </row>
    <row r="428" spans="1:7" ht="83.45" customHeight="1">
      <c r="A428" s="334" t="s">
        <v>1214</v>
      </c>
      <c r="B428" s="335"/>
      <c r="C428" s="335"/>
      <c r="D428" s="335"/>
      <c r="E428" s="335"/>
      <c r="F428" s="335"/>
      <c r="G428" s="336"/>
    </row>
    <row r="429" spans="1:7">
      <c r="A429" s="337"/>
      <c r="B429" s="337"/>
      <c r="C429" s="337"/>
      <c r="D429" s="337"/>
      <c r="E429" s="337"/>
      <c r="F429" s="337"/>
      <c r="G429" s="337"/>
    </row>
    <row r="430" spans="1:7" ht="25.5">
      <c r="A430" s="297" t="s">
        <v>1120</v>
      </c>
      <c r="B430" s="298" t="s">
        <v>1121</v>
      </c>
      <c r="C430" s="298"/>
      <c r="D430" s="297" t="s">
        <v>1122</v>
      </c>
      <c r="E430" s="298" t="s">
        <v>1123</v>
      </c>
      <c r="F430" s="298"/>
    </row>
    <row r="431" spans="1:7" ht="120">
      <c r="A431" s="305" t="s">
        <v>1215</v>
      </c>
      <c r="B431" s="306"/>
      <c r="C431" s="306"/>
      <c r="D431" s="305" t="s">
        <v>1216</v>
      </c>
      <c r="E431" s="307"/>
      <c r="F431" s="307"/>
    </row>
    <row r="432" spans="1:7">
      <c r="A432" s="303" t="s">
        <v>1126</v>
      </c>
      <c r="B432" s="303"/>
      <c r="C432" s="303"/>
      <c r="D432" s="303"/>
      <c r="E432" s="303"/>
      <c r="F432" s="303"/>
    </row>
    <row r="434" spans="1:7" ht="15.75">
      <c r="A434" s="346" t="s">
        <v>6</v>
      </c>
      <c r="B434" s="347"/>
      <c r="C434" s="347"/>
      <c r="D434" s="347"/>
      <c r="E434" s="347"/>
      <c r="F434" s="347"/>
      <c r="G434" s="348"/>
    </row>
    <row r="436" spans="1:7" ht="15">
      <c r="A436" s="349"/>
      <c r="B436" s="349"/>
      <c r="C436" s="349"/>
      <c r="D436" s="349"/>
      <c r="E436" s="350" t="s">
        <v>1100</v>
      </c>
      <c r="F436" s="351"/>
      <c r="G436" s="352"/>
    </row>
    <row r="437" spans="1:7">
      <c r="A437" s="353" t="s">
        <v>1101</v>
      </c>
      <c r="B437" s="354" t="s">
        <v>1102</v>
      </c>
      <c r="C437" s="354" t="s">
        <v>1103</v>
      </c>
      <c r="D437" s="354" t="s">
        <v>1104</v>
      </c>
      <c r="E437" s="354" t="s">
        <v>1105</v>
      </c>
      <c r="F437" s="354" t="s">
        <v>1106</v>
      </c>
      <c r="G437" s="354" t="s">
        <v>1107</v>
      </c>
    </row>
    <row r="438" spans="1:7">
      <c r="A438" s="353"/>
      <c r="B438" s="355"/>
      <c r="C438" s="355"/>
      <c r="D438" s="355"/>
      <c r="E438" s="355"/>
      <c r="F438" s="355"/>
      <c r="G438" s="355"/>
    </row>
    <row r="439" spans="1:7" ht="15" customHeight="1">
      <c r="A439" s="285" t="s">
        <v>1217</v>
      </c>
      <c r="B439" s="286"/>
      <c r="C439" s="286"/>
      <c r="D439" s="286"/>
      <c r="E439" s="286"/>
      <c r="F439" s="286"/>
      <c r="G439" s="287"/>
    </row>
    <row r="440" spans="1:7" ht="14.25">
      <c r="A440" s="291" t="s">
        <v>1218</v>
      </c>
      <c r="B440" s="289">
        <v>8.3843170731707467E-2</v>
      </c>
      <c r="C440" s="289">
        <v>1.3039570274367371E-2</v>
      </c>
      <c r="D440" s="289">
        <v>-9.0505327510775668E-2</v>
      </c>
      <c r="E440" s="290">
        <v>10470.900000000001</v>
      </c>
      <c r="F440" s="290">
        <v>10073.235942636858</v>
      </c>
      <c r="G440" s="290">
        <v>9491.6824071312603</v>
      </c>
    </row>
    <row r="441" spans="1:7" ht="15" customHeight="1">
      <c r="A441" s="285" t="s">
        <v>1219</v>
      </c>
      <c r="B441" s="286"/>
      <c r="C441" s="286"/>
      <c r="D441" s="286"/>
      <c r="E441" s="286"/>
      <c r="F441" s="286"/>
      <c r="G441" s="287"/>
    </row>
    <row r="442" spans="1:7" ht="14.25">
      <c r="A442" s="291" t="s">
        <v>1218</v>
      </c>
      <c r="B442" s="289">
        <v>0.10271634146341467</v>
      </c>
      <c r="C442" s="289">
        <v>1.3039570274367371E-2</v>
      </c>
      <c r="D442" s="289">
        <v>-9.0505327510775668E-2</v>
      </c>
      <c r="E442" s="290">
        <v>10576.9</v>
      </c>
      <c r="F442" s="290">
        <v>10073.235942636858</v>
      </c>
      <c r="G442" s="290">
        <v>9491.6824071312603</v>
      </c>
    </row>
    <row r="444" spans="1:7" ht="61.15" customHeight="1">
      <c r="A444" s="334" t="s">
        <v>1220</v>
      </c>
      <c r="B444" s="335"/>
      <c r="C444" s="335"/>
      <c r="D444" s="335"/>
      <c r="E444" s="335"/>
      <c r="F444" s="335"/>
      <c r="G444" s="336"/>
    </row>
    <row r="446" spans="1:7" ht="25.5">
      <c r="A446" s="297" t="s">
        <v>1120</v>
      </c>
      <c r="B446" s="298" t="s">
        <v>1121</v>
      </c>
      <c r="C446" s="298"/>
      <c r="D446" s="297" t="s">
        <v>1122</v>
      </c>
      <c r="E446" s="298" t="s">
        <v>1123</v>
      </c>
      <c r="F446" s="298"/>
    </row>
    <row r="447" spans="1:7" ht="120">
      <c r="A447" s="305" t="s">
        <v>1221</v>
      </c>
      <c r="B447" s="306"/>
      <c r="C447" s="306"/>
      <c r="D447" s="305" t="s">
        <v>1142</v>
      </c>
      <c r="E447" s="303"/>
      <c r="F447" s="303"/>
      <c r="G447"/>
    </row>
    <row r="448" spans="1:7">
      <c r="A448" s="303" t="s">
        <v>1126</v>
      </c>
      <c r="B448" s="303"/>
      <c r="C448" s="303"/>
      <c r="D448" s="303"/>
      <c r="E448" s="303"/>
      <c r="F448" s="303"/>
    </row>
    <row r="449" spans="1:7">
      <c r="A449" s="356"/>
      <c r="B449" s="312"/>
      <c r="C449" s="312"/>
      <c r="D449" s="312"/>
      <c r="E449" s="312"/>
      <c r="F449" s="312"/>
    </row>
    <row r="450" spans="1:7" ht="15.75">
      <c r="A450" s="346" t="s">
        <v>814</v>
      </c>
      <c r="B450" s="347"/>
      <c r="C450" s="347"/>
      <c r="D450" s="347"/>
      <c r="E450" s="347"/>
      <c r="F450" s="347"/>
      <c r="G450" s="348"/>
    </row>
    <row r="452" spans="1:7" ht="15">
      <c r="A452" s="349"/>
      <c r="B452" s="349"/>
      <c r="C452" s="349"/>
      <c r="D452" s="349"/>
      <c r="E452" s="350" t="s">
        <v>1100</v>
      </c>
      <c r="F452" s="351"/>
      <c r="G452" s="352"/>
    </row>
    <row r="453" spans="1:7">
      <c r="A453" s="353" t="s">
        <v>1101</v>
      </c>
      <c r="B453" s="354" t="s">
        <v>1102</v>
      </c>
      <c r="C453" s="354" t="s">
        <v>1103</v>
      </c>
      <c r="D453" s="354" t="s">
        <v>1104</v>
      </c>
      <c r="E453" s="354" t="s">
        <v>1105</v>
      </c>
      <c r="F453" s="354" t="s">
        <v>1106</v>
      </c>
      <c r="G453" s="354" t="s">
        <v>1107</v>
      </c>
    </row>
    <row r="454" spans="1:7">
      <c r="A454" s="353"/>
      <c r="B454" s="355"/>
      <c r="C454" s="355"/>
      <c r="D454" s="355"/>
      <c r="E454" s="355"/>
      <c r="F454" s="355"/>
      <c r="G454" s="355"/>
    </row>
    <row r="455" spans="1:7" ht="15" customHeight="1">
      <c r="A455" s="285" t="s">
        <v>1222</v>
      </c>
      <c r="B455" s="286"/>
      <c r="C455" s="286"/>
      <c r="D455" s="286"/>
      <c r="E455" s="286"/>
      <c r="F455" s="286"/>
      <c r="G455" s="287"/>
    </row>
    <row r="456" spans="1:7" ht="14.25">
      <c r="A456" s="291" t="s">
        <v>1218</v>
      </c>
      <c r="B456" s="289">
        <v>8.3843170731707467E-2</v>
      </c>
      <c r="C456" s="289">
        <v>1.3039570274367371E-2</v>
      </c>
      <c r="D456" s="289">
        <v>-9.0505327510775668E-2</v>
      </c>
      <c r="E456" s="290">
        <v>10470.900000000001</v>
      </c>
      <c r="F456" s="290">
        <v>10073.235942636858</v>
      </c>
      <c r="G456" s="290">
        <v>9491.6824071312603</v>
      </c>
    </row>
    <row r="457" spans="1:7" ht="15" customHeight="1">
      <c r="A457" s="285" t="s">
        <v>1223</v>
      </c>
      <c r="B457" s="286"/>
      <c r="C457" s="286"/>
      <c r="D457" s="286"/>
      <c r="E457" s="286"/>
      <c r="F457" s="286"/>
      <c r="G457" s="287"/>
    </row>
    <row r="458" spans="1:7" ht="14.25">
      <c r="A458" s="291" t="s">
        <v>1218</v>
      </c>
      <c r="B458" s="289">
        <v>0.10271634146341467</v>
      </c>
      <c r="C458" s="289">
        <v>1.3039570274367371E-2</v>
      </c>
      <c r="D458" s="289">
        <v>-9.0505327510775668E-2</v>
      </c>
      <c r="E458" s="290">
        <v>10576.9</v>
      </c>
      <c r="F458" s="290">
        <v>10073.235942636858</v>
      </c>
      <c r="G458" s="290">
        <v>9491.6824071312603</v>
      </c>
    </row>
    <row r="460" spans="1:7" ht="61.15" customHeight="1">
      <c r="A460" s="334" t="s">
        <v>1224</v>
      </c>
      <c r="B460" s="335"/>
      <c r="C460" s="335"/>
      <c r="D460" s="335"/>
      <c r="E460" s="335"/>
      <c r="F460" s="335"/>
      <c r="G460" s="336"/>
    </row>
    <row r="462" spans="1:7" ht="25.5">
      <c r="A462" s="297" t="s">
        <v>1120</v>
      </c>
      <c r="B462" s="298" t="s">
        <v>1121</v>
      </c>
      <c r="C462" s="298"/>
      <c r="D462" s="297" t="s">
        <v>1122</v>
      </c>
      <c r="E462" s="298" t="s">
        <v>1123</v>
      </c>
      <c r="F462" s="298"/>
    </row>
    <row r="463" spans="1:7" ht="150">
      <c r="A463" s="305" t="s">
        <v>1225</v>
      </c>
      <c r="B463" s="306"/>
      <c r="C463" s="306"/>
      <c r="D463" s="305" t="s">
        <v>1226</v>
      </c>
      <c r="E463" s="303"/>
      <c r="F463" s="303"/>
    </row>
    <row r="464" spans="1:7">
      <c r="A464" s="303" t="s">
        <v>1126</v>
      </c>
      <c r="B464" s="303"/>
      <c r="C464" s="303"/>
      <c r="D464" s="303"/>
      <c r="E464" s="303"/>
      <c r="F464" s="303"/>
    </row>
  </sheetData>
  <mergeCells count="362">
    <mergeCell ref="A464:F464"/>
    <mergeCell ref="A455:G455"/>
    <mergeCell ref="A457:G457"/>
    <mergeCell ref="A460:G460"/>
    <mergeCell ref="B462:C462"/>
    <mergeCell ref="E462:F462"/>
    <mergeCell ref="B463:C463"/>
    <mergeCell ref="E463:F463"/>
    <mergeCell ref="A448:F448"/>
    <mergeCell ref="A450:G450"/>
    <mergeCell ref="E452:G452"/>
    <mergeCell ref="A453:A454"/>
    <mergeCell ref="B453:B454"/>
    <mergeCell ref="C453:C454"/>
    <mergeCell ref="D453:D454"/>
    <mergeCell ref="E453:E454"/>
    <mergeCell ref="F453:F454"/>
    <mergeCell ref="G453:G454"/>
    <mergeCell ref="A439:G439"/>
    <mergeCell ref="A441:G441"/>
    <mergeCell ref="A444:G444"/>
    <mergeCell ref="B446:C446"/>
    <mergeCell ref="E446:F446"/>
    <mergeCell ref="B447:C447"/>
    <mergeCell ref="E447:F447"/>
    <mergeCell ref="A432:F432"/>
    <mergeCell ref="A434:G434"/>
    <mergeCell ref="E436:G436"/>
    <mergeCell ref="A437:A438"/>
    <mergeCell ref="B437:B438"/>
    <mergeCell ref="C437:C438"/>
    <mergeCell ref="D437:D438"/>
    <mergeCell ref="E437:E438"/>
    <mergeCell ref="F437:F438"/>
    <mergeCell ref="G437:G438"/>
    <mergeCell ref="A421:G421"/>
    <mergeCell ref="A424:G424"/>
    <mergeCell ref="A428:G428"/>
    <mergeCell ref="B430:C430"/>
    <mergeCell ref="E430:F430"/>
    <mergeCell ref="B431:C431"/>
    <mergeCell ref="E431:F431"/>
    <mergeCell ref="A414:F414"/>
    <mergeCell ref="A416:G416"/>
    <mergeCell ref="E418:G418"/>
    <mergeCell ref="A419:A420"/>
    <mergeCell ref="B419:B420"/>
    <mergeCell ref="C419:C420"/>
    <mergeCell ref="D419:D420"/>
    <mergeCell ref="E419:E420"/>
    <mergeCell ref="F419:F420"/>
    <mergeCell ref="G419:G420"/>
    <mergeCell ref="A403:G403"/>
    <mergeCell ref="A406:G406"/>
    <mergeCell ref="A410:G410"/>
    <mergeCell ref="B412:C412"/>
    <mergeCell ref="E412:F412"/>
    <mergeCell ref="B413:C413"/>
    <mergeCell ref="E413:F413"/>
    <mergeCell ref="A396:F396"/>
    <mergeCell ref="A398:G398"/>
    <mergeCell ref="E400:G400"/>
    <mergeCell ref="A401:A402"/>
    <mergeCell ref="B401:B402"/>
    <mergeCell ref="C401:C402"/>
    <mergeCell ref="D401:D402"/>
    <mergeCell ref="E401:E402"/>
    <mergeCell ref="F401:F402"/>
    <mergeCell ref="G401:G402"/>
    <mergeCell ref="A383:G383"/>
    <mergeCell ref="A387:G387"/>
    <mergeCell ref="A392:G392"/>
    <mergeCell ref="B394:C394"/>
    <mergeCell ref="E394:F394"/>
    <mergeCell ref="B395:C395"/>
    <mergeCell ref="E395:F395"/>
    <mergeCell ref="A376:F376"/>
    <mergeCell ref="A378:G378"/>
    <mergeCell ref="E380:G380"/>
    <mergeCell ref="A381:A382"/>
    <mergeCell ref="B381:B382"/>
    <mergeCell ref="C381:C382"/>
    <mergeCell ref="D381:D382"/>
    <mergeCell ref="E381:E382"/>
    <mergeCell ref="F381:F382"/>
    <mergeCell ref="G381:G382"/>
    <mergeCell ref="A363:G363"/>
    <mergeCell ref="A367:G367"/>
    <mergeCell ref="A372:G372"/>
    <mergeCell ref="B374:C374"/>
    <mergeCell ref="E374:F374"/>
    <mergeCell ref="B375:C375"/>
    <mergeCell ref="E375:F375"/>
    <mergeCell ref="A356:F356"/>
    <mergeCell ref="A358:G358"/>
    <mergeCell ref="E360:G360"/>
    <mergeCell ref="A361:A362"/>
    <mergeCell ref="B361:B362"/>
    <mergeCell ref="C361:C362"/>
    <mergeCell ref="D361:D362"/>
    <mergeCell ref="E361:E362"/>
    <mergeCell ref="F361:F362"/>
    <mergeCell ref="G361:G362"/>
    <mergeCell ref="A343:G343"/>
    <mergeCell ref="A347:G347"/>
    <mergeCell ref="A352:G352"/>
    <mergeCell ref="B354:C354"/>
    <mergeCell ref="E354:F354"/>
    <mergeCell ref="B355:C355"/>
    <mergeCell ref="E355:F355"/>
    <mergeCell ref="A336:F336"/>
    <mergeCell ref="A338:G338"/>
    <mergeCell ref="E340:G340"/>
    <mergeCell ref="A341:A342"/>
    <mergeCell ref="B341:B342"/>
    <mergeCell ref="C341:C342"/>
    <mergeCell ref="D341:D342"/>
    <mergeCell ref="E341:E342"/>
    <mergeCell ref="F341:F342"/>
    <mergeCell ref="G341:G342"/>
    <mergeCell ref="A323:G323"/>
    <mergeCell ref="A327:G327"/>
    <mergeCell ref="A332:G332"/>
    <mergeCell ref="B334:C334"/>
    <mergeCell ref="E334:F334"/>
    <mergeCell ref="B335:C335"/>
    <mergeCell ref="E335:F335"/>
    <mergeCell ref="A316:F316"/>
    <mergeCell ref="A318:G318"/>
    <mergeCell ref="E320:G320"/>
    <mergeCell ref="A321:A322"/>
    <mergeCell ref="B321:B322"/>
    <mergeCell ref="C321:C322"/>
    <mergeCell ref="D321:D322"/>
    <mergeCell ref="E321:E322"/>
    <mergeCell ref="F321:F322"/>
    <mergeCell ref="G321:G322"/>
    <mergeCell ref="A301:G301"/>
    <mergeCell ref="A306:G306"/>
    <mergeCell ref="A312:G312"/>
    <mergeCell ref="B314:C314"/>
    <mergeCell ref="E314:F314"/>
    <mergeCell ref="B315:C315"/>
    <mergeCell ref="E315:F315"/>
    <mergeCell ref="G315:H315"/>
    <mergeCell ref="A294:F294"/>
    <mergeCell ref="A296:G296"/>
    <mergeCell ref="E298:G298"/>
    <mergeCell ref="A299:A300"/>
    <mergeCell ref="B299:B300"/>
    <mergeCell ref="C299:C300"/>
    <mergeCell ref="D299:D300"/>
    <mergeCell ref="E299:E300"/>
    <mergeCell ref="F299:F300"/>
    <mergeCell ref="G299:G300"/>
    <mergeCell ref="A279:G279"/>
    <mergeCell ref="A284:G284"/>
    <mergeCell ref="A290:G290"/>
    <mergeCell ref="B292:C292"/>
    <mergeCell ref="E292:F292"/>
    <mergeCell ref="B293:C293"/>
    <mergeCell ref="E293:F293"/>
    <mergeCell ref="A272:F272"/>
    <mergeCell ref="A274:G274"/>
    <mergeCell ref="E276:G276"/>
    <mergeCell ref="A277:A278"/>
    <mergeCell ref="B277:B278"/>
    <mergeCell ref="C277:C278"/>
    <mergeCell ref="D277:D278"/>
    <mergeCell ref="E277:E278"/>
    <mergeCell ref="F277:F278"/>
    <mergeCell ref="G277:G278"/>
    <mergeCell ref="A247:G247"/>
    <mergeCell ref="A257:G257"/>
    <mergeCell ref="A268:G268"/>
    <mergeCell ref="B270:C270"/>
    <mergeCell ref="E270:F270"/>
    <mergeCell ref="B271:C271"/>
    <mergeCell ref="E271:F271"/>
    <mergeCell ref="G271:H271"/>
    <mergeCell ref="A241:F241"/>
    <mergeCell ref="A242:G242"/>
    <mergeCell ref="E244:G244"/>
    <mergeCell ref="A245:A246"/>
    <mergeCell ref="B245:B246"/>
    <mergeCell ref="C245:C246"/>
    <mergeCell ref="D245:D246"/>
    <mergeCell ref="E245:E246"/>
    <mergeCell ref="F245:F246"/>
    <mergeCell ref="G245:G246"/>
    <mergeCell ref="A226:G226"/>
    <mergeCell ref="A231:G231"/>
    <mergeCell ref="A237:G237"/>
    <mergeCell ref="B239:C239"/>
    <mergeCell ref="E239:F239"/>
    <mergeCell ref="B240:C240"/>
    <mergeCell ref="E240:F240"/>
    <mergeCell ref="A219:F219"/>
    <mergeCell ref="A221:G221"/>
    <mergeCell ref="E223:G223"/>
    <mergeCell ref="A224:A225"/>
    <mergeCell ref="B224:B225"/>
    <mergeCell ref="C224:C225"/>
    <mergeCell ref="D224:D225"/>
    <mergeCell ref="E224:E225"/>
    <mergeCell ref="F224:F225"/>
    <mergeCell ref="G224:G225"/>
    <mergeCell ref="A204:G204"/>
    <mergeCell ref="A209:G209"/>
    <mergeCell ref="A215:G215"/>
    <mergeCell ref="B217:C217"/>
    <mergeCell ref="E217:F217"/>
    <mergeCell ref="B218:C218"/>
    <mergeCell ref="E218:F218"/>
    <mergeCell ref="A197:F197"/>
    <mergeCell ref="A199:G199"/>
    <mergeCell ref="E201:G201"/>
    <mergeCell ref="A202:A203"/>
    <mergeCell ref="B202:B203"/>
    <mergeCell ref="C202:C203"/>
    <mergeCell ref="D202:D203"/>
    <mergeCell ref="E202:E203"/>
    <mergeCell ref="F202:F203"/>
    <mergeCell ref="G202:G203"/>
    <mergeCell ref="A182:G182"/>
    <mergeCell ref="A187:G187"/>
    <mergeCell ref="A193:G193"/>
    <mergeCell ref="B195:C195"/>
    <mergeCell ref="E195:F195"/>
    <mergeCell ref="B196:C196"/>
    <mergeCell ref="E196:F196"/>
    <mergeCell ref="A175:F175"/>
    <mergeCell ref="A177:G177"/>
    <mergeCell ref="E179:G179"/>
    <mergeCell ref="A180:A181"/>
    <mergeCell ref="B180:B181"/>
    <mergeCell ref="C180:C181"/>
    <mergeCell ref="D180:D181"/>
    <mergeCell ref="E180:E181"/>
    <mergeCell ref="F180:F181"/>
    <mergeCell ref="G180:G181"/>
    <mergeCell ref="A160:G160"/>
    <mergeCell ref="A165:G165"/>
    <mergeCell ref="A171:G171"/>
    <mergeCell ref="B173:C173"/>
    <mergeCell ref="E173:F173"/>
    <mergeCell ref="B174:C174"/>
    <mergeCell ref="E174:F174"/>
    <mergeCell ref="A153:F153"/>
    <mergeCell ref="A155:G155"/>
    <mergeCell ref="E157:G157"/>
    <mergeCell ref="A158:A159"/>
    <mergeCell ref="B158:B159"/>
    <mergeCell ref="C158:C159"/>
    <mergeCell ref="D158:D159"/>
    <mergeCell ref="E158:E159"/>
    <mergeCell ref="F158:F159"/>
    <mergeCell ref="G158:G159"/>
    <mergeCell ref="A138:G138"/>
    <mergeCell ref="A143:G143"/>
    <mergeCell ref="A149:G149"/>
    <mergeCell ref="B151:C151"/>
    <mergeCell ref="E151:F151"/>
    <mergeCell ref="B152:C152"/>
    <mergeCell ref="E152:F152"/>
    <mergeCell ref="A131:F131"/>
    <mergeCell ref="A133:G133"/>
    <mergeCell ref="E135:G135"/>
    <mergeCell ref="A136:A137"/>
    <mergeCell ref="B136:B137"/>
    <mergeCell ref="C136:C137"/>
    <mergeCell ref="D136:D137"/>
    <mergeCell ref="E136:E137"/>
    <mergeCell ref="F136:F137"/>
    <mergeCell ref="G136:G137"/>
    <mergeCell ref="A116:G116"/>
    <mergeCell ref="A121:G121"/>
    <mergeCell ref="A127:G127"/>
    <mergeCell ref="B129:C129"/>
    <mergeCell ref="E129:F129"/>
    <mergeCell ref="B130:C130"/>
    <mergeCell ref="E130:F130"/>
    <mergeCell ref="A109:F109"/>
    <mergeCell ref="A111:G111"/>
    <mergeCell ref="E113:G113"/>
    <mergeCell ref="A114:A115"/>
    <mergeCell ref="B114:B115"/>
    <mergeCell ref="C114:C115"/>
    <mergeCell ref="D114:D115"/>
    <mergeCell ref="E114:E115"/>
    <mergeCell ref="F114:F115"/>
    <mergeCell ref="G114:G115"/>
    <mergeCell ref="A94:G94"/>
    <mergeCell ref="A99:G99"/>
    <mergeCell ref="A105:G105"/>
    <mergeCell ref="B107:C107"/>
    <mergeCell ref="E107:F107"/>
    <mergeCell ref="B108:C108"/>
    <mergeCell ref="E108:F108"/>
    <mergeCell ref="A87:F87"/>
    <mergeCell ref="A89:G89"/>
    <mergeCell ref="E91:G91"/>
    <mergeCell ref="A92:A93"/>
    <mergeCell ref="B92:B93"/>
    <mergeCell ref="C92:C93"/>
    <mergeCell ref="D92:D93"/>
    <mergeCell ref="E92:E93"/>
    <mergeCell ref="F92:F93"/>
    <mergeCell ref="G92:G93"/>
    <mergeCell ref="A72:G72"/>
    <mergeCell ref="A77:G77"/>
    <mergeCell ref="A83:G83"/>
    <mergeCell ref="B85:C85"/>
    <mergeCell ref="E85:F85"/>
    <mergeCell ref="B86:C86"/>
    <mergeCell ref="E86:F86"/>
    <mergeCell ref="G86:H86"/>
    <mergeCell ref="A64:F64"/>
    <mergeCell ref="A67:G67"/>
    <mergeCell ref="E69:G69"/>
    <mergeCell ref="A70:A71"/>
    <mergeCell ref="B70:B71"/>
    <mergeCell ref="C70:C71"/>
    <mergeCell ref="D70:D71"/>
    <mergeCell ref="E70:E71"/>
    <mergeCell ref="F70:F71"/>
    <mergeCell ref="G70:G71"/>
    <mergeCell ref="A39:G39"/>
    <mergeCell ref="A49:G49"/>
    <mergeCell ref="A60:G60"/>
    <mergeCell ref="B62:C62"/>
    <mergeCell ref="E62:F62"/>
    <mergeCell ref="B63:C63"/>
    <mergeCell ref="E63:F63"/>
    <mergeCell ref="G63:H63"/>
    <mergeCell ref="A32:F32"/>
    <mergeCell ref="A34:G34"/>
    <mergeCell ref="E36:G36"/>
    <mergeCell ref="A37:A38"/>
    <mergeCell ref="B37:B38"/>
    <mergeCell ref="C37:C38"/>
    <mergeCell ref="D37:D38"/>
    <mergeCell ref="E37:E38"/>
    <mergeCell ref="F37:F38"/>
    <mergeCell ref="G37:G38"/>
    <mergeCell ref="A7:G7"/>
    <mergeCell ref="A17:G17"/>
    <mergeCell ref="A28:G28"/>
    <mergeCell ref="B30:C30"/>
    <mergeCell ref="E30:F30"/>
    <mergeCell ref="B31:C31"/>
    <mergeCell ref="E31:F31"/>
    <mergeCell ref="G31:H31"/>
    <mergeCell ref="A2:G2"/>
    <mergeCell ref="E4:G4"/>
    <mergeCell ref="A5:A6"/>
    <mergeCell ref="B5:B6"/>
    <mergeCell ref="C5:C6"/>
    <mergeCell ref="D5:D6"/>
    <mergeCell ref="E5:E6"/>
    <mergeCell ref="F5:F6"/>
    <mergeCell ref="G5:G6"/>
  </mergeCells>
  <pageMargins left="0.23622047244094491" right="0.23622047244094491" top="0.74803149606299213" bottom="0.74803149606299213" header="0.31496062992125984" footer="0.31496062992125984"/>
  <pageSetup paperSize="9" scale="64" fitToHeight="0" orientation="landscape" r:id="rId1"/>
  <rowBreaks count="19" manualBreakCount="19">
    <brk id="32" max="16383" man="1"/>
    <brk id="65" max="16383" man="1"/>
    <brk id="87" max="16383" man="1"/>
    <brk id="109" max="16383" man="1"/>
    <brk id="131" max="16383" man="1"/>
    <brk id="153" max="16383" man="1"/>
    <brk id="175" max="16383" man="1"/>
    <brk id="197" max="16383" man="1"/>
    <brk id="219" max="16383" man="1"/>
    <brk id="241" max="16383" man="1"/>
    <brk id="272" max="16383" man="1"/>
    <brk id="294" max="16383" man="1"/>
    <brk id="317" max="16383" man="1"/>
    <brk id="336" max="16383" man="1"/>
    <brk id="356" max="16383" man="1"/>
    <brk id="376" max="16383" man="1"/>
    <brk id="396" max="16383" man="1"/>
    <brk id="414" max="16383" man="1"/>
    <brk id="43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B142-4DCD-4EF3-BD83-2E41A0B3C1F6}">
  <sheetPr codeName="Sheet2">
    <outlinePr summaryBelow="0"/>
  </sheetPr>
  <dimension ref="A1:I239"/>
  <sheetViews>
    <sheetView topLeftCell="A231" zoomScaleNormal="100" workbookViewId="0">
      <selection activeCell="B238" sqref="B238"/>
    </sheetView>
  </sheetViews>
  <sheetFormatPr defaultRowHeight="15"/>
  <cols>
    <col min="1" max="1" width="14.28515625" customWidth="1"/>
    <col min="2" max="2" width="69.28515625" customWidth="1"/>
    <col min="3" max="3" width="45.42578125" bestFit="1" customWidth="1"/>
    <col min="4" max="4" width="33.28515625" customWidth="1"/>
    <col min="5" max="5" width="16.7109375" customWidth="1"/>
    <col min="6" max="7" width="25" customWidth="1"/>
    <col min="8" max="8" width="16.7109375" customWidth="1"/>
    <col min="9" max="9" width="10.7109375" customWidth="1"/>
    <col min="257" max="257" width="14.28515625" customWidth="1"/>
    <col min="258" max="258" width="69.28515625" customWidth="1"/>
    <col min="259" max="259" width="45.42578125" bestFit="1" customWidth="1"/>
    <col min="260" max="260" width="33.28515625" customWidth="1"/>
    <col min="261" max="261" width="16.7109375" customWidth="1"/>
    <col min="262" max="263" width="25" customWidth="1"/>
    <col min="264" max="264" width="16.7109375" customWidth="1"/>
    <col min="265" max="265" width="10.7109375" customWidth="1"/>
    <col min="513" max="513" width="14.28515625" customWidth="1"/>
    <col min="514" max="514" width="69.28515625" customWidth="1"/>
    <col min="515" max="515" width="45.42578125" bestFit="1" customWidth="1"/>
    <col min="516" max="516" width="33.28515625" customWidth="1"/>
    <col min="517" max="517" width="16.7109375" customWidth="1"/>
    <col min="518" max="519" width="25" customWidth="1"/>
    <col min="520" max="520" width="16.7109375" customWidth="1"/>
    <col min="521" max="521" width="10.7109375" customWidth="1"/>
    <col min="769" max="769" width="14.28515625" customWidth="1"/>
    <col min="770" max="770" width="69.28515625" customWidth="1"/>
    <col min="771" max="771" width="45.42578125" bestFit="1" customWidth="1"/>
    <col min="772" max="772" width="33.28515625" customWidth="1"/>
    <col min="773" max="773" width="16.7109375" customWidth="1"/>
    <col min="774" max="775" width="25" customWidth="1"/>
    <col min="776" max="776" width="16.7109375" customWidth="1"/>
    <col min="777" max="777" width="10.7109375" customWidth="1"/>
    <col min="1025" max="1025" width="14.28515625" customWidth="1"/>
    <col min="1026" max="1026" width="69.28515625" customWidth="1"/>
    <col min="1027" max="1027" width="45.425781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14.28515625" customWidth="1"/>
    <col min="1282" max="1282" width="69.28515625" customWidth="1"/>
    <col min="1283" max="1283" width="45.425781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14.28515625" customWidth="1"/>
    <col min="1538" max="1538" width="69.28515625" customWidth="1"/>
    <col min="1539" max="1539" width="45.425781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14.28515625" customWidth="1"/>
    <col min="1794" max="1794" width="69.28515625" customWidth="1"/>
    <col min="1795" max="1795" width="45.425781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14.28515625" customWidth="1"/>
    <col min="2050" max="2050" width="69.28515625" customWidth="1"/>
    <col min="2051" max="2051" width="45.425781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14.28515625" customWidth="1"/>
    <col min="2306" max="2306" width="69.28515625" customWidth="1"/>
    <col min="2307" max="2307" width="45.425781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14.28515625" customWidth="1"/>
    <col min="2562" max="2562" width="69.28515625" customWidth="1"/>
    <col min="2563" max="2563" width="45.425781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14.28515625" customWidth="1"/>
    <col min="2818" max="2818" width="69.28515625" customWidth="1"/>
    <col min="2819" max="2819" width="45.425781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14.28515625" customWidth="1"/>
    <col min="3074" max="3074" width="69.28515625" customWidth="1"/>
    <col min="3075" max="3075" width="45.425781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14.28515625" customWidth="1"/>
    <col min="3330" max="3330" width="69.28515625" customWidth="1"/>
    <col min="3331" max="3331" width="45.425781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14.28515625" customWidth="1"/>
    <col min="3586" max="3586" width="69.28515625" customWidth="1"/>
    <col min="3587" max="3587" width="45.425781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14.28515625" customWidth="1"/>
    <col min="3842" max="3842" width="69.28515625" customWidth="1"/>
    <col min="3843" max="3843" width="45.425781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14.28515625" customWidth="1"/>
    <col min="4098" max="4098" width="69.28515625" customWidth="1"/>
    <col min="4099" max="4099" width="45.425781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14.28515625" customWidth="1"/>
    <col min="4354" max="4354" width="69.28515625" customWidth="1"/>
    <col min="4355" max="4355" width="45.425781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14.28515625" customWidth="1"/>
    <col min="4610" max="4610" width="69.28515625" customWidth="1"/>
    <col min="4611" max="4611" width="45.425781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14.28515625" customWidth="1"/>
    <col min="4866" max="4866" width="69.28515625" customWidth="1"/>
    <col min="4867" max="4867" width="45.425781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14.28515625" customWidth="1"/>
    <col min="5122" max="5122" width="69.28515625" customWidth="1"/>
    <col min="5123" max="5123" width="45.425781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14.28515625" customWidth="1"/>
    <col min="5378" max="5378" width="69.28515625" customWidth="1"/>
    <col min="5379" max="5379" width="45.425781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14.28515625" customWidth="1"/>
    <col min="5634" max="5634" width="69.28515625" customWidth="1"/>
    <col min="5635" max="5635" width="45.425781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14.28515625" customWidth="1"/>
    <col min="5890" max="5890" width="69.28515625" customWidth="1"/>
    <col min="5891" max="5891" width="45.425781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14.28515625" customWidth="1"/>
    <col min="6146" max="6146" width="69.28515625" customWidth="1"/>
    <col min="6147" max="6147" width="45.425781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14.28515625" customWidth="1"/>
    <col min="6402" max="6402" width="69.28515625" customWidth="1"/>
    <col min="6403" max="6403" width="45.425781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14.28515625" customWidth="1"/>
    <col min="6658" max="6658" width="69.28515625" customWidth="1"/>
    <col min="6659" max="6659" width="45.425781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14.28515625" customWidth="1"/>
    <col min="6914" max="6914" width="69.28515625" customWidth="1"/>
    <col min="6915" max="6915" width="45.425781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14.28515625" customWidth="1"/>
    <col min="7170" max="7170" width="69.28515625" customWidth="1"/>
    <col min="7171" max="7171" width="45.425781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14.28515625" customWidth="1"/>
    <col min="7426" max="7426" width="69.28515625" customWidth="1"/>
    <col min="7427" max="7427" width="45.425781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14.28515625" customWidth="1"/>
    <col min="7682" max="7682" width="69.28515625" customWidth="1"/>
    <col min="7683" max="7683" width="45.425781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14.28515625" customWidth="1"/>
    <col min="7938" max="7938" width="69.28515625" customWidth="1"/>
    <col min="7939" max="7939" width="45.425781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14.28515625" customWidth="1"/>
    <col min="8194" max="8194" width="69.28515625" customWidth="1"/>
    <col min="8195" max="8195" width="45.425781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14.28515625" customWidth="1"/>
    <col min="8450" max="8450" width="69.28515625" customWidth="1"/>
    <col min="8451" max="8451" width="45.425781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14.28515625" customWidth="1"/>
    <col min="8706" max="8706" width="69.28515625" customWidth="1"/>
    <col min="8707" max="8707" width="45.425781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14.28515625" customWidth="1"/>
    <col min="8962" max="8962" width="69.28515625" customWidth="1"/>
    <col min="8963" max="8963" width="45.425781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14.28515625" customWidth="1"/>
    <col min="9218" max="9218" width="69.28515625" customWidth="1"/>
    <col min="9219" max="9219" width="45.425781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14.28515625" customWidth="1"/>
    <col min="9474" max="9474" width="69.28515625" customWidth="1"/>
    <col min="9475" max="9475" width="45.425781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14.28515625" customWidth="1"/>
    <col min="9730" max="9730" width="69.28515625" customWidth="1"/>
    <col min="9731" max="9731" width="45.425781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14.28515625" customWidth="1"/>
    <col min="9986" max="9986" width="69.28515625" customWidth="1"/>
    <col min="9987" max="9987" width="45.425781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14.28515625" customWidth="1"/>
    <col min="10242" max="10242" width="69.28515625" customWidth="1"/>
    <col min="10243" max="10243" width="45.425781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4.28515625" customWidth="1"/>
    <col min="10498" max="10498" width="69.28515625" customWidth="1"/>
    <col min="10499" max="10499" width="45.425781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4.28515625" customWidth="1"/>
    <col min="10754" max="10754" width="69.28515625" customWidth="1"/>
    <col min="10755" max="10755" width="45.425781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4.28515625" customWidth="1"/>
    <col min="11010" max="11010" width="69.28515625" customWidth="1"/>
    <col min="11011" max="11011" width="45.425781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4.28515625" customWidth="1"/>
    <col min="11266" max="11266" width="69.28515625" customWidth="1"/>
    <col min="11267" max="11267" width="45.425781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4.28515625" customWidth="1"/>
    <col min="11522" max="11522" width="69.28515625" customWidth="1"/>
    <col min="11523" max="11523" width="45.425781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4.28515625" customWidth="1"/>
    <col min="11778" max="11778" width="69.28515625" customWidth="1"/>
    <col min="11779" max="11779" width="45.425781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4.28515625" customWidth="1"/>
    <col min="12034" max="12034" width="69.28515625" customWidth="1"/>
    <col min="12035" max="12035" width="45.425781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4.28515625" customWidth="1"/>
    <col min="12290" max="12290" width="69.28515625" customWidth="1"/>
    <col min="12291" max="12291" width="45.425781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4.28515625" customWidth="1"/>
    <col min="12546" max="12546" width="69.28515625" customWidth="1"/>
    <col min="12547" max="12547" width="45.425781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4.28515625" customWidth="1"/>
    <col min="12802" max="12802" width="69.28515625" customWidth="1"/>
    <col min="12803" max="12803" width="45.425781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4.28515625" customWidth="1"/>
    <col min="13058" max="13058" width="69.28515625" customWidth="1"/>
    <col min="13059" max="13059" width="45.425781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4.28515625" customWidth="1"/>
    <col min="13314" max="13314" width="69.28515625" customWidth="1"/>
    <col min="13315" max="13315" width="45.425781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4.28515625" customWidth="1"/>
    <col min="13570" max="13570" width="69.28515625" customWidth="1"/>
    <col min="13571" max="13571" width="45.425781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4.28515625" customWidth="1"/>
    <col min="13826" max="13826" width="69.28515625" customWidth="1"/>
    <col min="13827" max="13827" width="45.425781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4.28515625" customWidth="1"/>
    <col min="14082" max="14082" width="69.28515625" customWidth="1"/>
    <col min="14083" max="14083" width="45.425781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4.28515625" customWidth="1"/>
    <col min="14338" max="14338" width="69.28515625" customWidth="1"/>
    <col min="14339" max="14339" width="45.425781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4.28515625" customWidth="1"/>
    <col min="14594" max="14594" width="69.28515625" customWidth="1"/>
    <col min="14595" max="14595" width="45.425781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4.28515625" customWidth="1"/>
    <col min="14850" max="14850" width="69.28515625" customWidth="1"/>
    <col min="14851" max="14851" width="45.425781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4.28515625" customWidth="1"/>
    <col min="15106" max="15106" width="69.28515625" customWidth="1"/>
    <col min="15107" max="15107" width="45.425781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4.28515625" customWidth="1"/>
    <col min="15362" max="15362" width="69.28515625" customWidth="1"/>
    <col min="15363" max="15363" width="45.425781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4.28515625" customWidth="1"/>
    <col min="15618" max="15618" width="69.28515625" customWidth="1"/>
    <col min="15619" max="15619" width="45.425781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4.28515625" customWidth="1"/>
    <col min="15874" max="15874" width="69.28515625" customWidth="1"/>
    <col min="15875" max="15875" width="45.425781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4.28515625" customWidth="1"/>
    <col min="16130" max="16130" width="69.28515625" customWidth="1"/>
    <col min="16131" max="16131" width="45.425781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3</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32</v>
      </c>
      <c r="C9" s="14" t="s">
        <v>33</v>
      </c>
      <c r="D9" s="14" t="s">
        <v>34</v>
      </c>
      <c r="E9" s="19">
        <v>34075</v>
      </c>
      <c r="F9" s="20">
        <v>571.78</v>
      </c>
      <c r="G9" s="21">
        <v>8.8300000000000003E-2</v>
      </c>
      <c r="H9" s="104"/>
      <c r="I9" s="22"/>
    </row>
    <row r="10" spans="1:9" ht="12.95" customHeight="1">
      <c r="A10" s="17"/>
      <c r="B10" s="18" t="s">
        <v>35</v>
      </c>
      <c r="C10" s="14" t="s">
        <v>36</v>
      </c>
      <c r="D10" s="14" t="s">
        <v>37</v>
      </c>
      <c r="E10" s="19">
        <v>52000</v>
      </c>
      <c r="F10" s="20">
        <v>368.52</v>
      </c>
      <c r="G10" s="21">
        <v>5.6899999999999999E-2</v>
      </c>
      <c r="H10" s="104"/>
      <c r="I10" s="22"/>
    </row>
    <row r="11" spans="1:9" ht="12.95" customHeight="1">
      <c r="A11" s="17"/>
      <c r="B11" s="18" t="s">
        <v>38</v>
      </c>
      <c r="C11" s="14" t="s">
        <v>39</v>
      </c>
      <c r="D11" s="14" t="s">
        <v>40</v>
      </c>
      <c r="E11" s="19">
        <v>6200</v>
      </c>
      <c r="F11" s="20">
        <v>295.12</v>
      </c>
      <c r="G11" s="21">
        <v>4.5600000000000002E-2</v>
      </c>
      <c r="H11" s="104"/>
      <c r="I11" s="22"/>
    </row>
    <row r="12" spans="1:9" ht="12.95" customHeight="1">
      <c r="A12" s="17"/>
      <c r="B12" s="18" t="s">
        <v>41</v>
      </c>
      <c r="C12" s="14" t="s">
        <v>42</v>
      </c>
      <c r="D12" s="14" t="s">
        <v>43</v>
      </c>
      <c r="E12" s="19">
        <v>88400</v>
      </c>
      <c r="F12" s="20">
        <v>287.74</v>
      </c>
      <c r="G12" s="21">
        <v>4.4400000000000002E-2</v>
      </c>
      <c r="H12" s="104"/>
      <c r="I12" s="22"/>
    </row>
    <row r="13" spans="1:9" ht="12.95" customHeight="1">
      <c r="A13" s="17"/>
      <c r="B13" s="18" t="s">
        <v>44</v>
      </c>
      <c r="C13" s="14" t="s">
        <v>45</v>
      </c>
      <c r="D13" s="14" t="s">
        <v>46</v>
      </c>
      <c r="E13" s="19">
        <v>12825</v>
      </c>
      <c r="F13" s="20">
        <v>230.63</v>
      </c>
      <c r="G13" s="21">
        <v>3.56E-2</v>
      </c>
      <c r="H13" s="104"/>
      <c r="I13" s="22"/>
    </row>
    <row r="14" spans="1:9" ht="12.95" customHeight="1">
      <c r="A14" s="17"/>
      <c r="B14" s="18" t="s">
        <v>47</v>
      </c>
      <c r="C14" s="14" t="s">
        <v>48</v>
      </c>
      <c r="D14" s="14" t="s">
        <v>49</v>
      </c>
      <c r="E14" s="19">
        <v>11875</v>
      </c>
      <c r="F14" s="20">
        <v>208.64</v>
      </c>
      <c r="G14" s="21">
        <v>3.2199999999999999E-2</v>
      </c>
      <c r="H14" s="104"/>
      <c r="I14" s="22"/>
    </row>
    <row r="15" spans="1:9" ht="12.95" customHeight="1">
      <c r="A15" s="17"/>
      <c r="B15" s="18" t="s">
        <v>50</v>
      </c>
      <c r="C15" s="14" t="s">
        <v>51</v>
      </c>
      <c r="D15" s="14" t="s">
        <v>52</v>
      </c>
      <c r="E15" s="19">
        <v>45900</v>
      </c>
      <c r="F15" s="20">
        <v>198.29</v>
      </c>
      <c r="G15" s="21">
        <v>3.0599999999999999E-2</v>
      </c>
      <c r="H15" s="104"/>
      <c r="I15" s="22"/>
    </row>
    <row r="16" spans="1:9" ht="12.95" customHeight="1">
      <c r="A16" s="17"/>
      <c r="B16" s="18" t="s">
        <v>53</v>
      </c>
      <c r="C16" s="14" t="s">
        <v>54</v>
      </c>
      <c r="D16" s="14" t="s">
        <v>37</v>
      </c>
      <c r="E16" s="19">
        <v>15000</v>
      </c>
      <c r="F16" s="20">
        <v>151.55000000000001</v>
      </c>
      <c r="G16" s="21">
        <v>2.3400000000000001E-2</v>
      </c>
      <c r="H16" s="104"/>
      <c r="I16" s="22"/>
    </row>
    <row r="17" spans="1:9" ht="12.95" customHeight="1">
      <c r="A17" s="17"/>
      <c r="B17" s="18" t="s">
        <v>55</v>
      </c>
      <c r="C17" s="14" t="s">
        <v>56</v>
      </c>
      <c r="D17" s="14" t="s">
        <v>43</v>
      </c>
      <c r="E17" s="19">
        <v>14850</v>
      </c>
      <c r="F17" s="20">
        <v>145.93</v>
      </c>
      <c r="G17" s="21">
        <v>2.2499999999999999E-2</v>
      </c>
      <c r="H17" s="104"/>
      <c r="I17" s="22"/>
    </row>
    <row r="18" spans="1:9" ht="12.95" customHeight="1">
      <c r="A18" s="17"/>
      <c r="B18" s="18" t="s">
        <v>57</v>
      </c>
      <c r="C18" s="14" t="s">
        <v>58</v>
      </c>
      <c r="D18" s="14" t="s">
        <v>37</v>
      </c>
      <c r="E18" s="19">
        <v>15400</v>
      </c>
      <c r="F18" s="20">
        <v>138.82</v>
      </c>
      <c r="G18" s="21">
        <v>2.1399999999999999E-2</v>
      </c>
      <c r="H18" s="104"/>
      <c r="I18" s="22"/>
    </row>
    <row r="19" spans="1:9" ht="12.95" customHeight="1">
      <c r="A19" s="17"/>
      <c r="B19" s="18" t="s">
        <v>59</v>
      </c>
      <c r="C19" s="14" t="s">
        <v>60</v>
      </c>
      <c r="D19" s="14" t="s">
        <v>37</v>
      </c>
      <c r="E19" s="19">
        <v>31750</v>
      </c>
      <c r="F19" s="20">
        <v>128.06</v>
      </c>
      <c r="G19" s="21">
        <v>1.9800000000000002E-2</v>
      </c>
      <c r="H19" s="104"/>
      <c r="I19" s="22"/>
    </row>
    <row r="20" spans="1:9" ht="12.95" customHeight="1">
      <c r="A20" s="17"/>
      <c r="B20" s="18" t="s">
        <v>61</v>
      </c>
      <c r="C20" s="14" t="s">
        <v>62</v>
      </c>
      <c r="D20" s="14" t="s">
        <v>63</v>
      </c>
      <c r="E20" s="19">
        <v>6600</v>
      </c>
      <c r="F20" s="20">
        <v>124.86</v>
      </c>
      <c r="G20" s="21">
        <v>1.9300000000000001E-2</v>
      </c>
      <c r="H20" s="104"/>
      <c r="I20" s="22"/>
    </row>
    <row r="21" spans="1:9" ht="12.95" customHeight="1">
      <c r="A21" s="17"/>
      <c r="B21" s="18" t="s">
        <v>64</v>
      </c>
      <c r="C21" s="14" t="s">
        <v>65</v>
      </c>
      <c r="D21" s="14" t="s">
        <v>66</v>
      </c>
      <c r="E21" s="19">
        <v>7800</v>
      </c>
      <c r="F21" s="20">
        <v>124.02</v>
      </c>
      <c r="G21" s="21">
        <v>1.9199999999999998E-2</v>
      </c>
      <c r="H21" s="104"/>
      <c r="I21" s="22"/>
    </row>
    <row r="22" spans="1:9" ht="12.95" customHeight="1">
      <c r="A22" s="17"/>
      <c r="B22" s="18" t="s">
        <v>67</v>
      </c>
      <c r="C22" s="14" t="s">
        <v>68</v>
      </c>
      <c r="D22" s="14" t="s">
        <v>69</v>
      </c>
      <c r="E22" s="19">
        <v>33750</v>
      </c>
      <c r="F22" s="20">
        <v>115.07</v>
      </c>
      <c r="G22" s="21">
        <v>1.78E-2</v>
      </c>
      <c r="H22" s="104"/>
      <c r="I22" s="22"/>
    </row>
    <row r="23" spans="1:9" ht="12.95" customHeight="1">
      <c r="A23" s="17"/>
      <c r="B23" s="18" t="s">
        <v>70</v>
      </c>
      <c r="C23" s="14" t="s">
        <v>71</v>
      </c>
      <c r="D23" s="14" t="s">
        <v>72</v>
      </c>
      <c r="E23" s="19">
        <v>30375</v>
      </c>
      <c r="F23" s="20">
        <v>106.42</v>
      </c>
      <c r="G23" s="21">
        <v>1.6400000000000001E-2</v>
      </c>
      <c r="H23" s="104"/>
      <c r="I23" s="22"/>
    </row>
    <row r="24" spans="1:9" ht="12.95" customHeight="1">
      <c r="A24" s="17"/>
      <c r="B24" s="18" t="s">
        <v>73</v>
      </c>
      <c r="C24" s="14" t="s">
        <v>74</v>
      </c>
      <c r="D24" s="14" t="s">
        <v>43</v>
      </c>
      <c r="E24" s="19">
        <v>27900</v>
      </c>
      <c r="F24" s="20">
        <v>106.19</v>
      </c>
      <c r="G24" s="21">
        <v>1.6400000000000001E-2</v>
      </c>
      <c r="H24" s="104"/>
      <c r="I24" s="22"/>
    </row>
    <row r="25" spans="1:9" ht="12.95" customHeight="1">
      <c r="A25" s="17"/>
      <c r="B25" s="18" t="s">
        <v>75</v>
      </c>
      <c r="C25" s="14" t="s">
        <v>76</v>
      </c>
      <c r="D25" s="14" t="s">
        <v>77</v>
      </c>
      <c r="E25" s="19">
        <v>1875</v>
      </c>
      <c r="F25" s="20">
        <v>98.98</v>
      </c>
      <c r="G25" s="21">
        <v>1.5299999999999999E-2</v>
      </c>
      <c r="H25" s="104"/>
      <c r="I25" s="22"/>
    </row>
    <row r="26" spans="1:9" ht="12.95" customHeight="1">
      <c r="A26" s="17"/>
      <c r="B26" s="18" t="s">
        <v>78</v>
      </c>
      <c r="C26" s="14" t="s">
        <v>79</v>
      </c>
      <c r="D26" s="14" t="s">
        <v>66</v>
      </c>
      <c r="E26" s="19">
        <v>18700</v>
      </c>
      <c r="F26" s="20">
        <v>97.46</v>
      </c>
      <c r="G26" s="21">
        <v>1.5100000000000001E-2</v>
      </c>
      <c r="H26" s="104"/>
      <c r="I26" s="22"/>
    </row>
    <row r="27" spans="1:9" ht="12.95" customHeight="1">
      <c r="A27" s="17"/>
      <c r="B27" s="18" t="s">
        <v>80</v>
      </c>
      <c r="C27" s="14" t="s">
        <v>81</v>
      </c>
      <c r="D27" s="14" t="s">
        <v>69</v>
      </c>
      <c r="E27" s="19">
        <v>17150</v>
      </c>
      <c r="F27" s="20">
        <v>97.07</v>
      </c>
      <c r="G27" s="21">
        <v>1.4999999999999999E-2</v>
      </c>
      <c r="H27" s="104"/>
      <c r="I27" s="22"/>
    </row>
    <row r="28" spans="1:9" ht="12.95" customHeight="1">
      <c r="A28" s="17"/>
      <c r="B28" s="18" t="s">
        <v>82</v>
      </c>
      <c r="C28" s="14" t="s">
        <v>83</v>
      </c>
      <c r="D28" s="14" t="s">
        <v>84</v>
      </c>
      <c r="E28" s="19">
        <v>25200</v>
      </c>
      <c r="F28" s="20">
        <v>94.25</v>
      </c>
      <c r="G28" s="21">
        <v>1.46E-2</v>
      </c>
      <c r="H28" s="104"/>
      <c r="I28" s="22"/>
    </row>
    <row r="29" spans="1:9" ht="12.95" customHeight="1">
      <c r="A29" s="17"/>
      <c r="B29" s="18" t="s">
        <v>85</v>
      </c>
      <c r="C29" s="14" t="s">
        <v>86</v>
      </c>
      <c r="D29" s="14" t="s">
        <v>37</v>
      </c>
      <c r="E29" s="19">
        <v>74250</v>
      </c>
      <c r="F29" s="20">
        <v>88.68</v>
      </c>
      <c r="G29" s="21">
        <v>1.37E-2</v>
      </c>
      <c r="H29" s="104"/>
      <c r="I29" s="22"/>
    </row>
    <row r="30" spans="1:9" ht="12.95" customHeight="1">
      <c r="A30" s="17"/>
      <c r="B30" s="18" t="s">
        <v>87</v>
      </c>
      <c r="C30" s="14" t="s">
        <v>88</v>
      </c>
      <c r="D30" s="14" t="s">
        <v>37</v>
      </c>
      <c r="E30" s="19">
        <v>62400</v>
      </c>
      <c r="F30" s="20">
        <v>81.27</v>
      </c>
      <c r="G30" s="21">
        <v>1.2500000000000001E-2</v>
      </c>
      <c r="H30" s="104"/>
      <c r="I30" s="22"/>
    </row>
    <row r="31" spans="1:9" ht="12.95" customHeight="1">
      <c r="A31" s="17"/>
      <c r="B31" s="18" t="s">
        <v>89</v>
      </c>
      <c r="C31" s="14" t="s">
        <v>90</v>
      </c>
      <c r="D31" s="14" t="s">
        <v>91</v>
      </c>
      <c r="E31" s="19">
        <v>12150</v>
      </c>
      <c r="F31" s="20">
        <v>67.209999999999994</v>
      </c>
      <c r="G31" s="21">
        <v>1.04E-2</v>
      </c>
      <c r="H31" s="104"/>
      <c r="I31" s="22"/>
    </row>
    <row r="32" spans="1:9" ht="12.95" customHeight="1">
      <c r="A32" s="17"/>
      <c r="B32" s="18" t="s">
        <v>92</v>
      </c>
      <c r="C32" s="14" t="s">
        <v>93</v>
      </c>
      <c r="D32" s="14" t="s">
        <v>66</v>
      </c>
      <c r="E32" s="19">
        <v>4800</v>
      </c>
      <c r="F32" s="20">
        <v>65.92</v>
      </c>
      <c r="G32" s="21">
        <v>1.0200000000000001E-2</v>
      </c>
      <c r="H32" s="104"/>
      <c r="I32" s="22"/>
    </row>
    <row r="33" spans="1:9" ht="12.95" customHeight="1">
      <c r="A33" s="17"/>
      <c r="B33" s="18" t="s">
        <v>94</v>
      </c>
      <c r="C33" s="14" t="s">
        <v>95</v>
      </c>
      <c r="D33" s="14" t="s">
        <v>91</v>
      </c>
      <c r="E33" s="19">
        <v>900</v>
      </c>
      <c r="F33" s="20">
        <v>60.05</v>
      </c>
      <c r="G33" s="21">
        <v>9.2999999999999992E-3</v>
      </c>
      <c r="H33" s="104"/>
      <c r="I33" s="22"/>
    </row>
    <row r="34" spans="1:9" ht="12.95" customHeight="1">
      <c r="A34" s="17"/>
      <c r="B34" s="18" t="s">
        <v>96</v>
      </c>
      <c r="C34" s="14" t="s">
        <v>97</v>
      </c>
      <c r="D34" s="14" t="s">
        <v>98</v>
      </c>
      <c r="E34" s="19">
        <v>1400</v>
      </c>
      <c r="F34" s="20">
        <v>52.64</v>
      </c>
      <c r="G34" s="21">
        <v>8.0999999999999996E-3</v>
      </c>
      <c r="H34" s="104"/>
      <c r="I34" s="22"/>
    </row>
    <row r="35" spans="1:9" ht="12.95" customHeight="1">
      <c r="A35" s="17"/>
      <c r="B35" s="18" t="s">
        <v>99</v>
      </c>
      <c r="C35" s="14" t="s">
        <v>100</v>
      </c>
      <c r="D35" s="14" t="s">
        <v>101</v>
      </c>
      <c r="E35" s="19">
        <v>17250</v>
      </c>
      <c r="F35" s="20">
        <v>45.32</v>
      </c>
      <c r="G35" s="21">
        <v>7.0000000000000001E-3</v>
      </c>
      <c r="H35" s="104"/>
      <c r="I35" s="22"/>
    </row>
    <row r="36" spans="1:9" ht="12.95" customHeight="1">
      <c r="A36" s="17"/>
      <c r="B36" s="18" t="s">
        <v>102</v>
      </c>
      <c r="C36" s="14" t="s">
        <v>103</v>
      </c>
      <c r="D36" s="14" t="s">
        <v>104</v>
      </c>
      <c r="E36" s="19">
        <v>3375</v>
      </c>
      <c r="F36" s="20">
        <v>44.37</v>
      </c>
      <c r="G36" s="21">
        <v>6.8999999999999999E-3</v>
      </c>
      <c r="H36" s="104"/>
      <c r="I36" s="22"/>
    </row>
    <row r="37" spans="1:9" ht="12.95" customHeight="1">
      <c r="A37" s="17"/>
      <c r="B37" s="18" t="s">
        <v>105</v>
      </c>
      <c r="C37" s="14" t="s">
        <v>106</v>
      </c>
      <c r="D37" s="14" t="s">
        <v>37</v>
      </c>
      <c r="E37" s="19">
        <v>32000</v>
      </c>
      <c r="F37" s="20">
        <v>36.18</v>
      </c>
      <c r="G37" s="21">
        <v>5.5999999999999999E-3</v>
      </c>
      <c r="H37" s="104"/>
      <c r="I37" s="22"/>
    </row>
    <row r="38" spans="1:9" ht="12.95" customHeight="1">
      <c r="A38" s="4"/>
      <c r="B38" s="13" t="s">
        <v>107</v>
      </c>
      <c r="C38" s="14"/>
      <c r="D38" s="14"/>
      <c r="E38" s="14"/>
      <c r="F38" s="23">
        <v>4231.04</v>
      </c>
      <c r="G38" s="24">
        <v>0.65349999999999997</v>
      </c>
      <c r="H38" s="25"/>
      <c r="I38" s="26"/>
    </row>
    <row r="39" spans="1:9" ht="12.95" customHeight="1">
      <c r="A39" s="4"/>
      <c r="B39" s="27" t="s">
        <v>108</v>
      </c>
      <c r="C39" s="1"/>
      <c r="D39" s="1"/>
      <c r="E39" s="1"/>
      <c r="F39" s="25" t="s">
        <v>109</v>
      </c>
      <c r="G39" s="25" t="s">
        <v>109</v>
      </c>
      <c r="H39" s="25"/>
      <c r="I39" s="26"/>
    </row>
    <row r="40" spans="1:9" ht="12.95" customHeight="1">
      <c r="A40" s="4"/>
      <c r="B40" s="27" t="s">
        <v>107</v>
      </c>
      <c r="C40" s="1"/>
      <c r="D40" s="1"/>
      <c r="E40" s="1"/>
      <c r="F40" s="25" t="s">
        <v>109</v>
      </c>
      <c r="G40" s="25" t="s">
        <v>109</v>
      </c>
      <c r="H40" s="25"/>
      <c r="I40" s="26"/>
    </row>
    <row r="41" spans="1:9" ht="12.95" customHeight="1">
      <c r="A41" s="4"/>
      <c r="B41" s="27" t="s">
        <v>110</v>
      </c>
      <c r="C41" s="28"/>
      <c r="D41" s="1"/>
      <c r="E41" s="28"/>
      <c r="F41" s="23">
        <v>4231.04</v>
      </c>
      <c r="G41" s="24">
        <v>0.65349999999999997</v>
      </c>
      <c r="H41" s="25"/>
      <c r="I41" s="26"/>
    </row>
    <row r="42" spans="1:9" ht="12.95" customHeight="1">
      <c r="A42" s="4"/>
      <c r="B42" s="13" t="s">
        <v>111</v>
      </c>
      <c r="C42" s="14"/>
      <c r="D42" s="14"/>
      <c r="E42" s="14"/>
      <c r="F42" s="14"/>
      <c r="G42" s="14"/>
      <c r="H42" s="15"/>
      <c r="I42" s="16"/>
    </row>
    <row r="43" spans="1:9" ht="12.95" customHeight="1">
      <c r="A43" s="4"/>
      <c r="B43" s="13" t="s">
        <v>112</v>
      </c>
      <c r="C43" s="14"/>
      <c r="D43" s="14"/>
      <c r="E43" s="14"/>
      <c r="F43" s="4"/>
      <c r="G43" s="15"/>
      <c r="H43" s="15"/>
      <c r="I43" s="16"/>
    </row>
    <row r="44" spans="1:9" ht="12.95" customHeight="1">
      <c r="A44" s="17"/>
      <c r="B44" s="18" t="s">
        <v>113</v>
      </c>
      <c r="C44" s="14" t="s">
        <v>114</v>
      </c>
      <c r="D44" s="14"/>
      <c r="E44" s="19">
        <v>64941.631999999998</v>
      </c>
      <c r="F44" s="20">
        <v>959.42</v>
      </c>
      <c r="G44" s="21">
        <v>0.1482</v>
      </c>
      <c r="H44" s="104"/>
      <c r="I44" s="22" t="s">
        <v>115</v>
      </c>
    </row>
    <row r="45" spans="1:9" ht="12.95" customHeight="1">
      <c r="A45" s="4"/>
      <c r="B45" s="13" t="s">
        <v>107</v>
      </c>
      <c r="C45" s="14"/>
      <c r="D45" s="14"/>
      <c r="E45" s="14"/>
      <c r="F45" s="23">
        <v>959.42</v>
      </c>
      <c r="G45" s="24">
        <v>0.1482</v>
      </c>
      <c r="H45" s="25"/>
      <c r="I45" s="26"/>
    </row>
    <row r="46" spans="1:9" ht="12.95" customHeight="1">
      <c r="A46" s="4"/>
      <c r="B46" s="27" t="s">
        <v>116</v>
      </c>
      <c r="C46" s="1"/>
      <c r="D46" s="1"/>
      <c r="E46" s="1"/>
      <c r="F46" s="25" t="s">
        <v>109</v>
      </c>
      <c r="G46" s="25" t="s">
        <v>109</v>
      </c>
      <c r="H46" s="25"/>
      <c r="I46" s="26"/>
    </row>
    <row r="47" spans="1:9" ht="12.95" customHeight="1">
      <c r="A47" s="4"/>
      <c r="B47" s="13" t="s">
        <v>107</v>
      </c>
      <c r="C47" s="29"/>
      <c r="D47" s="29"/>
      <c r="E47" s="29"/>
      <c r="F47" s="30"/>
      <c r="G47" s="30"/>
      <c r="H47" s="30"/>
      <c r="I47" s="16"/>
    </row>
    <row r="48" spans="1:9" ht="12.95" customHeight="1">
      <c r="A48" s="4"/>
      <c r="B48" s="27" t="s">
        <v>117</v>
      </c>
      <c r="C48" s="1"/>
      <c r="D48" s="1"/>
      <c r="E48" s="1"/>
      <c r="F48" s="25" t="s">
        <v>109</v>
      </c>
      <c r="G48" s="25" t="s">
        <v>109</v>
      </c>
      <c r="H48" s="25"/>
      <c r="I48" s="26"/>
    </row>
    <row r="49" spans="1:9" ht="12.95" customHeight="1">
      <c r="A49" s="4"/>
      <c r="B49" s="13" t="s">
        <v>107</v>
      </c>
      <c r="C49" s="29"/>
      <c r="D49" s="29"/>
      <c r="E49" s="29"/>
      <c r="F49" s="30"/>
      <c r="G49" s="30"/>
      <c r="H49" s="30"/>
      <c r="I49" s="16"/>
    </row>
    <row r="50" spans="1:9" ht="12.95" customHeight="1">
      <c r="A50" s="4"/>
      <c r="B50" s="27" t="s">
        <v>118</v>
      </c>
      <c r="C50" s="1"/>
      <c r="D50" s="1"/>
      <c r="E50" s="1"/>
      <c r="F50" s="25" t="s">
        <v>109</v>
      </c>
      <c r="G50" s="25" t="s">
        <v>109</v>
      </c>
      <c r="H50" s="25"/>
      <c r="I50" s="26"/>
    </row>
    <row r="51" spans="1:9" ht="12.95" customHeight="1">
      <c r="A51" s="4"/>
      <c r="B51" s="13" t="s">
        <v>107</v>
      </c>
      <c r="C51" s="29"/>
      <c r="D51" s="29"/>
      <c r="E51" s="29"/>
      <c r="F51" s="30"/>
      <c r="G51" s="30"/>
      <c r="H51" s="30"/>
      <c r="I51" s="16"/>
    </row>
    <row r="52" spans="1:9" ht="12.95" customHeight="1">
      <c r="A52" s="4"/>
      <c r="B52" s="27" t="s">
        <v>119</v>
      </c>
      <c r="C52" s="1"/>
      <c r="D52" s="1"/>
      <c r="E52" s="1"/>
      <c r="F52" s="25" t="s">
        <v>109</v>
      </c>
      <c r="G52" s="25" t="s">
        <v>109</v>
      </c>
      <c r="H52" s="25"/>
      <c r="I52" s="26"/>
    </row>
    <row r="53" spans="1:9" ht="12.95" customHeight="1">
      <c r="A53" s="4"/>
      <c r="B53" s="13" t="s">
        <v>107</v>
      </c>
      <c r="C53" s="29"/>
      <c r="D53" s="29"/>
      <c r="E53" s="29"/>
      <c r="F53" s="30"/>
      <c r="G53" s="30"/>
      <c r="H53" s="30"/>
      <c r="I53" s="16"/>
    </row>
    <row r="54" spans="1:9" ht="12.95" customHeight="1">
      <c r="A54" s="4"/>
      <c r="B54" s="27" t="s">
        <v>110</v>
      </c>
      <c r="C54" s="28"/>
      <c r="D54" s="1"/>
      <c r="E54" s="28"/>
      <c r="F54" s="23">
        <v>959.42</v>
      </c>
      <c r="G54" s="24">
        <v>0.1482</v>
      </c>
      <c r="H54" s="25"/>
      <c r="I54" s="26"/>
    </row>
    <row r="55" spans="1:9" ht="12.95" customHeight="1">
      <c r="A55" s="4"/>
      <c r="B55" s="13" t="s">
        <v>120</v>
      </c>
      <c r="C55" s="14"/>
      <c r="D55" s="14"/>
      <c r="E55" s="14"/>
      <c r="F55" s="14"/>
      <c r="G55" s="14"/>
      <c r="H55" s="15"/>
      <c r="I55" s="16"/>
    </row>
    <row r="56" spans="1:9" ht="12.95" customHeight="1">
      <c r="A56" s="17"/>
      <c r="B56" s="18" t="s">
        <v>121</v>
      </c>
      <c r="C56" s="14"/>
      <c r="D56" s="14"/>
      <c r="E56" s="19"/>
      <c r="F56" s="20">
        <v>542</v>
      </c>
      <c r="G56" s="21">
        <v>8.3699999999999997E-2</v>
      </c>
      <c r="H56" s="105">
        <v>4.99E-2</v>
      </c>
      <c r="I56" s="22"/>
    </row>
    <row r="57" spans="1:9" ht="12.95" customHeight="1">
      <c r="A57" s="4"/>
      <c r="B57" s="13" t="s">
        <v>107</v>
      </c>
      <c r="C57" s="14"/>
      <c r="D57" s="14"/>
      <c r="E57" s="14"/>
      <c r="F57" s="23">
        <v>542</v>
      </c>
      <c r="G57" s="24">
        <v>8.3699999999999997E-2</v>
      </c>
      <c r="H57" s="25"/>
      <c r="I57" s="26"/>
    </row>
    <row r="58" spans="1:9" ht="12.95" customHeight="1">
      <c r="A58" s="4"/>
      <c r="B58" s="27" t="s">
        <v>110</v>
      </c>
      <c r="C58" s="28"/>
      <c r="D58" s="1"/>
      <c r="E58" s="28"/>
      <c r="F58" s="23">
        <v>542</v>
      </c>
      <c r="G58" s="24">
        <v>8.3699999999999997E-2</v>
      </c>
      <c r="H58" s="25"/>
      <c r="I58" s="26"/>
    </row>
    <row r="59" spans="1:9" ht="12.95" customHeight="1">
      <c r="A59" s="4"/>
      <c r="B59" s="13" t="s">
        <v>122</v>
      </c>
      <c r="C59" s="29"/>
      <c r="D59" s="29"/>
      <c r="E59" s="29"/>
      <c r="F59" s="30"/>
      <c r="G59" s="30"/>
      <c r="H59" s="30"/>
      <c r="I59" s="16"/>
    </row>
    <row r="60" spans="1:9" ht="12.95" customHeight="1">
      <c r="A60" s="4"/>
      <c r="B60" s="13"/>
      <c r="C60" s="29"/>
      <c r="D60" s="29"/>
      <c r="E60" s="29"/>
      <c r="F60" s="30"/>
      <c r="G60" s="30"/>
      <c r="H60" s="30"/>
      <c r="I60" s="16"/>
    </row>
    <row r="61" spans="1:9" ht="12.95" customHeight="1">
      <c r="A61" s="4"/>
      <c r="B61" s="27" t="s">
        <v>123</v>
      </c>
      <c r="C61" s="1"/>
      <c r="D61" s="1"/>
      <c r="E61" s="1"/>
      <c r="F61" s="25" t="s">
        <v>109</v>
      </c>
      <c r="G61" s="25" t="s">
        <v>109</v>
      </c>
      <c r="H61" s="25"/>
      <c r="I61" s="26"/>
    </row>
    <row r="62" spans="1:9" ht="12.95" customHeight="1">
      <c r="A62" s="4"/>
      <c r="B62" s="13"/>
      <c r="C62" s="29"/>
      <c r="D62" s="29"/>
      <c r="E62" s="29"/>
      <c r="F62" s="30"/>
      <c r="G62" s="30"/>
      <c r="H62" s="30"/>
      <c r="I62" s="16"/>
    </row>
    <row r="63" spans="1:9" ht="12.95" customHeight="1">
      <c r="A63" s="4"/>
      <c r="B63" s="27" t="s">
        <v>124</v>
      </c>
      <c r="C63" s="1"/>
      <c r="D63" s="1"/>
      <c r="E63" s="1"/>
      <c r="F63" s="25" t="s">
        <v>109</v>
      </c>
      <c r="G63" s="25" t="s">
        <v>109</v>
      </c>
      <c r="H63" s="25"/>
      <c r="I63" s="26"/>
    </row>
    <row r="64" spans="1:9" ht="12.95" customHeight="1">
      <c r="A64" s="4"/>
      <c r="B64" s="13"/>
      <c r="C64" s="29"/>
      <c r="D64" s="29"/>
      <c r="E64" s="29"/>
      <c r="F64" s="30"/>
      <c r="G64" s="30"/>
      <c r="H64" s="30"/>
      <c r="I64" s="16"/>
    </row>
    <row r="65" spans="1:9" ht="12.95" customHeight="1">
      <c r="A65" s="4"/>
      <c r="B65" s="27" t="s">
        <v>125</v>
      </c>
      <c r="C65" s="1"/>
      <c r="D65" s="1"/>
      <c r="E65" s="1"/>
      <c r="F65" s="25" t="s">
        <v>109</v>
      </c>
      <c r="G65" s="25" t="s">
        <v>109</v>
      </c>
      <c r="H65" s="25"/>
      <c r="I65" s="26"/>
    </row>
    <row r="66" spans="1:9" ht="12.95" customHeight="1">
      <c r="A66" s="4"/>
      <c r="B66" s="13"/>
      <c r="C66" s="29"/>
      <c r="D66" s="29"/>
      <c r="E66" s="29"/>
      <c r="F66" s="30"/>
      <c r="G66" s="30"/>
      <c r="H66" s="30"/>
      <c r="I66" s="16"/>
    </row>
    <row r="67" spans="1:9" ht="12.95" customHeight="1">
      <c r="A67" s="4"/>
      <c r="B67" s="27" t="s">
        <v>126</v>
      </c>
      <c r="C67" s="1"/>
      <c r="D67" s="1"/>
      <c r="E67" s="1"/>
      <c r="F67" s="25" t="s">
        <v>109</v>
      </c>
      <c r="G67" s="25" t="s">
        <v>109</v>
      </c>
      <c r="H67" s="25"/>
      <c r="I67" s="26"/>
    </row>
    <row r="68" spans="1:9" ht="12.95" customHeight="1">
      <c r="A68" s="4"/>
      <c r="B68" s="13"/>
      <c r="C68" s="29"/>
      <c r="D68" s="29"/>
      <c r="E68" s="29"/>
      <c r="F68" s="30"/>
      <c r="G68" s="30"/>
      <c r="H68" s="30"/>
      <c r="I68" s="16"/>
    </row>
    <row r="69" spans="1:9" ht="12.95" customHeight="1">
      <c r="A69" s="4"/>
      <c r="B69" s="27" t="s">
        <v>127</v>
      </c>
      <c r="C69" s="28"/>
      <c r="D69" s="28"/>
      <c r="E69" s="28"/>
      <c r="F69" s="32" t="s">
        <v>109</v>
      </c>
      <c r="G69" s="32" t="s">
        <v>109</v>
      </c>
      <c r="H69" s="32"/>
      <c r="I69" s="26"/>
    </row>
    <row r="70" spans="1:9" ht="12.95" customHeight="1">
      <c r="A70" s="4"/>
      <c r="B70" s="13"/>
      <c r="C70" s="29"/>
      <c r="D70" s="29"/>
      <c r="E70" s="29"/>
      <c r="F70" s="30"/>
      <c r="G70" s="30"/>
      <c r="H70" s="30"/>
      <c r="I70" s="16"/>
    </row>
    <row r="71" spans="1:9" ht="12.95" customHeight="1">
      <c r="A71" s="4"/>
      <c r="B71" s="27" t="s">
        <v>110</v>
      </c>
      <c r="C71" s="33"/>
      <c r="D71" s="33"/>
      <c r="E71" s="33"/>
      <c r="F71" s="34" t="s">
        <v>109</v>
      </c>
      <c r="G71" s="34" t="s">
        <v>109</v>
      </c>
      <c r="H71" s="34"/>
      <c r="I71" s="26"/>
    </row>
    <row r="72" spans="1:9" ht="12.95" customHeight="1">
      <c r="A72" s="4"/>
      <c r="B72" s="27" t="s">
        <v>128</v>
      </c>
      <c r="C72" s="1"/>
      <c r="D72" s="1"/>
      <c r="E72" s="1"/>
      <c r="F72" s="25" t="s">
        <v>109</v>
      </c>
      <c r="G72" s="25" t="s">
        <v>109</v>
      </c>
      <c r="H72" s="25"/>
      <c r="I72" s="26"/>
    </row>
    <row r="73" spans="1:9" ht="12.95" customHeight="1">
      <c r="A73" s="4"/>
      <c r="B73" s="13"/>
      <c r="C73" s="29"/>
      <c r="D73" s="29"/>
      <c r="E73" s="29"/>
      <c r="F73" s="30"/>
      <c r="G73" s="30"/>
      <c r="H73" s="30"/>
      <c r="I73" s="16"/>
    </row>
    <row r="74" spans="1:9" ht="12.95" customHeight="1">
      <c r="A74" s="4"/>
      <c r="B74" s="27" t="s">
        <v>129</v>
      </c>
      <c r="C74" s="1"/>
      <c r="D74" s="1"/>
      <c r="E74" s="1"/>
      <c r="F74" s="25" t="s">
        <v>109</v>
      </c>
      <c r="G74" s="25" t="s">
        <v>109</v>
      </c>
      <c r="H74" s="25"/>
      <c r="I74" s="26"/>
    </row>
    <row r="75" spans="1:9" ht="12.95" customHeight="1">
      <c r="A75" s="4"/>
      <c r="B75" s="13"/>
      <c r="C75" s="29"/>
      <c r="D75" s="29"/>
      <c r="E75" s="29"/>
      <c r="F75" s="30"/>
      <c r="G75" s="30"/>
      <c r="H75" s="30"/>
      <c r="I75" s="16"/>
    </row>
    <row r="76" spans="1:9" ht="12.95" customHeight="1">
      <c r="A76" s="4"/>
      <c r="B76" s="27" t="s">
        <v>130</v>
      </c>
      <c r="C76" s="1"/>
      <c r="D76" s="1"/>
      <c r="E76" s="1"/>
      <c r="F76" s="25" t="s">
        <v>109</v>
      </c>
      <c r="G76" s="25" t="s">
        <v>109</v>
      </c>
      <c r="H76" s="25"/>
      <c r="I76" s="26"/>
    </row>
    <row r="77" spans="1:9" ht="12.95" customHeight="1">
      <c r="A77" s="4"/>
      <c r="B77" s="13"/>
      <c r="C77" s="29"/>
      <c r="D77" s="29"/>
      <c r="E77" s="29"/>
      <c r="F77" s="30"/>
      <c r="G77" s="30"/>
      <c r="H77" s="30"/>
      <c r="I77" s="16"/>
    </row>
    <row r="78" spans="1:9" ht="12.95" customHeight="1">
      <c r="A78" s="4"/>
      <c r="B78" s="27" t="s">
        <v>131</v>
      </c>
      <c r="C78" s="1"/>
      <c r="D78" s="1"/>
      <c r="E78" s="1"/>
      <c r="F78" s="25" t="s">
        <v>109</v>
      </c>
      <c r="G78" s="25" t="s">
        <v>109</v>
      </c>
      <c r="H78" s="25"/>
      <c r="I78" s="26"/>
    </row>
    <row r="79" spans="1:9" ht="12.95" customHeight="1">
      <c r="A79" s="4"/>
      <c r="B79" s="13"/>
      <c r="C79" s="29"/>
      <c r="D79" s="29"/>
      <c r="E79" s="29"/>
      <c r="F79" s="30"/>
      <c r="G79" s="30"/>
      <c r="H79" s="30"/>
      <c r="I79" s="16"/>
    </row>
    <row r="80" spans="1:9" ht="12.95" customHeight="1">
      <c r="A80" s="4"/>
      <c r="B80" s="27" t="s">
        <v>132</v>
      </c>
      <c r="C80" s="28"/>
      <c r="D80" s="28"/>
      <c r="E80" s="28"/>
      <c r="F80" s="32" t="s">
        <v>109</v>
      </c>
      <c r="G80" s="32" t="s">
        <v>109</v>
      </c>
      <c r="H80" s="32"/>
      <c r="I80" s="26"/>
    </row>
    <row r="81" spans="1:9" ht="12.95" customHeight="1">
      <c r="A81" s="4"/>
      <c r="B81" s="13"/>
      <c r="C81" s="29"/>
      <c r="D81" s="29"/>
      <c r="E81" s="29"/>
      <c r="F81" s="30"/>
      <c r="G81" s="30"/>
      <c r="H81" s="30"/>
      <c r="I81" s="16"/>
    </row>
    <row r="82" spans="1:9" ht="12.95" customHeight="1">
      <c r="A82" s="4"/>
      <c r="B82" s="27" t="s">
        <v>110</v>
      </c>
      <c r="C82" s="33"/>
      <c r="D82" s="33"/>
      <c r="E82" s="33"/>
      <c r="F82" s="34" t="s">
        <v>109</v>
      </c>
      <c r="G82" s="34" t="s">
        <v>109</v>
      </c>
      <c r="H82" s="34"/>
      <c r="I82" s="26"/>
    </row>
    <row r="83" spans="1:9" ht="12.95" customHeight="1">
      <c r="A83" s="4"/>
      <c r="B83" s="27" t="s">
        <v>117</v>
      </c>
      <c r="C83" s="1"/>
      <c r="D83" s="1"/>
      <c r="E83" s="1"/>
      <c r="F83" s="25" t="s">
        <v>109</v>
      </c>
      <c r="G83" s="25" t="s">
        <v>109</v>
      </c>
      <c r="H83" s="25"/>
      <c r="I83" s="26"/>
    </row>
    <row r="84" spans="1:9" ht="12.95" customHeight="1">
      <c r="A84" s="4"/>
      <c r="B84" s="13"/>
      <c r="C84" s="29"/>
      <c r="D84" s="29"/>
      <c r="E84" s="29"/>
      <c r="F84" s="30"/>
      <c r="G84" s="30"/>
      <c r="H84" s="30"/>
      <c r="I84" s="16"/>
    </row>
    <row r="85" spans="1:9" ht="12.95" customHeight="1">
      <c r="A85" s="4"/>
      <c r="B85" s="27" t="s">
        <v>110</v>
      </c>
      <c r="C85" s="28"/>
      <c r="D85" s="28"/>
      <c r="E85" s="28"/>
      <c r="F85" s="32" t="s">
        <v>109</v>
      </c>
      <c r="G85" s="32" t="s">
        <v>109</v>
      </c>
      <c r="H85" s="32"/>
      <c r="I85" s="26"/>
    </row>
    <row r="86" spans="1:9" ht="12.95" customHeight="1">
      <c r="A86" s="4"/>
      <c r="B86" s="27" t="s">
        <v>133</v>
      </c>
      <c r="C86" s="35"/>
      <c r="D86" s="1"/>
      <c r="E86" s="28"/>
      <c r="F86" s="36">
        <v>743.23</v>
      </c>
      <c r="G86" s="24">
        <v>0.11459999999999999</v>
      </c>
      <c r="H86" s="25"/>
      <c r="I86" s="26"/>
    </row>
    <row r="87" spans="1:9" ht="12.95" customHeight="1" thickBot="1">
      <c r="A87" s="4"/>
      <c r="B87" s="37" t="s">
        <v>134</v>
      </c>
      <c r="C87" s="38"/>
      <c r="D87" s="38"/>
      <c r="E87" s="38"/>
      <c r="F87" s="39">
        <v>6475.69</v>
      </c>
      <c r="G87" s="40">
        <v>1</v>
      </c>
      <c r="H87" s="41"/>
      <c r="I87" s="42"/>
    </row>
    <row r="88" spans="1:9" ht="12.95" customHeight="1">
      <c r="A88" s="4"/>
      <c r="B88" s="265"/>
      <c r="C88" s="265"/>
      <c r="D88" s="265"/>
      <c r="E88" s="265"/>
      <c r="F88" s="265"/>
      <c r="G88" s="265"/>
      <c r="H88" s="265"/>
      <c r="I88" s="265"/>
    </row>
    <row r="89" spans="1:9" ht="12.95" customHeight="1">
      <c r="A89" s="4"/>
      <c r="B89" s="106" t="s">
        <v>135</v>
      </c>
      <c r="C89" s="4"/>
      <c r="D89" s="4"/>
      <c r="E89" s="4"/>
      <c r="F89" s="4"/>
      <c r="G89" s="4"/>
      <c r="H89" s="4"/>
      <c r="I89" s="4"/>
    </row>
    <row r="90" spans="1:9" ht="39.950000000000003" customHeight="1">
      <c r="A90" s="4"/>
      <c r="B90" s="107" t="s">
        <v>22</v>
      </c>
      <c r="C90" s="107" t="s">
        <v>136</v>
      </c>
      <c r="D90" s="107" t="s">
        <v>24</v>
      </c>
      <c r="E90" s="107" t="s">
        <v>25</v>
      </c>
      <c r="F90" s="107" t="s">
        <v>137</v>
      </c>
      <c r="G90" s="107" t="s">
        <v>138</v>
      </c>
      <c r="H90" s="107" t="s">
        <v>28</v>
      </c>
      <c r="I90" s="107" t="s">
        <v>29</v>
      </c>
    </row>
    <row r="91" spans="1:9" ht="12.95" customHeight="1">
      <c r="A91" s="4"/>
      <c r="B91" s="1" t="s">
        <v>105</v>
      </c>
      <c r="C91" s="1" t="s">
        <v>139</v>
      </c>
      <c r="D91" s="1" t="s">
        <v>37</v>
      </c>
      <c r="E91" s="108">
        <v>-32000</v>
      </c>
      <c r="F91" s="109">
        <v>-36.409999999999997</v>
      </c>
      <c r="G91" s="110">
        <v>-5.5999999999999999E-3</v>
      </c>
      <c r="H91" s="108"/>
      <c r="I91" s="108"/>
    </row>
    <row r="92" spans="1:9" ht="12.95" customHeight="1">
      <c r="A92" s="4"/>
      <c r="B92" s="1" t="s">
        <v>102</v>
      </c>
      <c r="C92" s="1" t="s">
        <v>139</v>
      </c>
      <c r="D92" s="1" t="s">
        <v>104</v>
      </c>
      <c r="E92" s="108">
        <v>-3375</v>
      </c>
      <c r="F92" s="109">
        <v>-44.7</v>
      </c>
      <c r="G92" s="110">
        <v>-6.8999999999999999E-3</v>
      </c>
      <c r="H92" s="108"/>
      <c r="I92" s="108"/>
    </row>
    <row r="93" spans="1:9" ht="12.95" customHeight="1">
      <c r="A93" s="4"/>
      <c r="B93" s="1" t="s">
        <v>99</v>
      </c>
      <c r="C93" s="1" t="s">
        <v>139</v>
      </c>
      <c r="D93" s="1" t="s">
        <v>101</v>
      </c>
      <c r="E93" s="108">
        <v>-17250</v>
      </c>
      <c r="F93" s="109">
        <v>-45.46</v>
      </c>
      <c r="G93" s="110">
        <v>-7.0000000000000001E-3</v>
      </c>
      <c r="H93" s="108"/>
      <c r="I93" s="108"/>
    </row>
    <row r="94" spans="1:9" ht="12.95" customHeight="1">
      <c r="A94" s="4"/>
      <c r="B94" s="1" t="s">
        <v>96</v>
      </c>
      <c r="C94" s="1" t="s">
        <v>139</v>
      </c>
      <c r="D94" s="1" t="s">
        <v>98</v>
      </c>
      <c r="E94" s="108">
        <v>-1400</v>
      </c>
      <c r="F94" s="109">
        <v>-52.68</v>
      </c>
      <c r="G94" s="110">
        <v>-8.0999999999999996E-3</v>
      </c>
      <c r="H94" s="108"/>
      <c r="I94" s="108"/>
    </row>
    <row r="95" spans="1:9" ht="12.95" customHeight="1">
      <c r="A95" s="4"/>
      <c r="B95" s="1" t="s">
        <v>94</v>
      </c>
      <c r="C95" s="1" t="s">
        <v>139</v>
      </c>
      <c r="D95" s="1" t="s">
        <v>91</v>
      </c>
      <c r="E95" s="108">
        <v>-900</v>
      </c>
      <c r="F95" s="109">
        <v>-60.42</v>
      </c>
      <c r="G95" s="110">
        <v>-9.2999999999999992E-3</v>
      </c>
      <c r="H95" s="108"/>
      <c r="I95" s="108"/>
    </row>
    <row r="96" spans="1:9" ht="12.95" customHeight="1">
      <c r="A96" s="4"/>
      <c r="B96" s="1" t="s">
        <v>92</v>
      </c>
      <c r="C96" s="1" t="s">
        <v>139</v>
      </c>
      <c r="D96" s="1" t="s">
        <v>66</v>
      </c>
      <c r="E96" s="108">
        <v>-4800</v>
      </c>
      <c r="F96" s="109">
        <v>-65.959999999999994</v>
      </c>
      <c r="G96" s="110">
        <v>-1.0200000000000001E-2</v>
      </c>
      <c r="H96" s="108"/>
      <c r="I96" s="108"/>
    </row>
    <row r="97" spans="1:9" ht="12.95" customHeight="1">
      <c r="A97" s="4"/>
      <c r="B97" s="1" t="s">
        <v>89</v>
      </c>
      <c r="C97" s="1" t="s">
        <v>139</v>
      </c>
      <c r="D97" s="1" t="s">
        <v>91</v>
      </c>
      <c r="E97" s="108">
        <v>-12150</v>
      </c>
      <c r="F97" s="109">
        <v>-67.599999999999994</v>
      </c>
      <c r="G97" s="110">
        <v>-1.04E-2</v>
      </c>
      <c r="H97" s="108"/>
      <c r="I97" s="108"/>
    </row>
    <row r="98" spans="1:9" ht="12.95" customHeight="1">
      <c r="A98" s="4"/>
      <c r="B98" s="1" t="s">
        <v>87</v>
      </c>
      <c r="C98" s="1" t="s">
        <v>139</v>
      </c>
      <c r="D98" s="1" t="s">
        <v>37</v>
      </c>
      <c r="E98" s="108">
        <v>-62400</v>
      </c>
      <c r="F98" s="109">
        <v>-81.86</v>
      </c>
      <c r="G98" s="110">
        <v>-1.26E-2</v>
      </c>
      <c r="H98" s="108"/>
      <c r="I98" s="108"/>
    </row>
    <row r="99" spans="1:9" ht="12.95" customHeight="1">
      <c r="A99" s="4"/>
      <c r="B99" s="1" t="s">
        <v>85</v>
      </c>
      <c r="C99" s="1" t="s">
        <v>139</v>
      </c>
      <c r="D99" s="1" t="s">
        <v>37</v>
      </c>
      <c r="E99" s="108">
        <v>-74250</v>
      </c>
      <c r="F99" s="109">
        <v>-89.47</v>
      </c>
      <c r="G99" s="110">
        <v>-1.38E-2</v>
      </c>
      <c r="H99" s="108"/>
      <c r="I99" s="108"/>
    </row>
    <row r="100" spans="1:9" ht="12.95" customHeight="1">
      <c r="A100" s="4"/>
      <c r="B100" s="1" t="s">
        <v>82</v>
      </c>
      <c r="C100" s="1" t="s">
        <v>139</v>
      </c>
      <c r="D100" s="1" t="s">
        <v>84</v>
      </c>
      <c r="E100" s="108">
        <v>-25200</v>
      </c>
      <c r="F100" s="109">
        <v>-94.44</v>
      </c>
      <c r="G100" s="110">
        <v>-1.46E-2</v>
      </c>
      <c r="H100" s="108"/>
      <c r="I100" s="108"/>
    </row>
    <row r="101" spans="1:9" ht="12.95" customHeight="1">
      <c r="A101" s="4"/>
      <c r="B101" s="1" t="s">
        <v>80</v>
      </c>
      <c r="C101" s="1" t="s">
        <v>139</v>
      </c>
      <c r="D101" s="1" t="s">
        <v>69</v>
      </c>
      <c r="E101" s="108">
        <v>-17150</v>
      </c>
      <c r="F101" s="109">
        <v>-97.11</v>
      </c>
      <c r="G101" s="110">
        <v>-1.4999999999999999E-2</v>
      </c>
      <c r="H101" s="108"/>
      <c r="I101" s="108"/>
    </row>
    <row r="102" spans="1:9" ht="12.95" customHeight="1">
      <c r="A102" s="4"/>
      <c r="B102" s="1" t="s">
        <v>78</v>
      </c>
      <c r="C102" s="1" t="s">
        <v>139</v>
      </c>
      <c r="D102" s="1" t="s">
        <v>66</v>
      </c>
      <c r="E102" s="108">
        <v>-18700</v>
      </c>
      <c r="F102" s="109">
        <v>-97.14</v>
      </c>
      <c r="G102" s="110">
        <v>-1.4999999999999999E-2</v>
      </c>
      <c r="H102" s="108"/>
      <c r="I102" s="108"/>
    </row>
    <row r="103" spans="1:9" ht="12.95" customHeight="1">
      <c r="A103" s="4"/>
      <c r="B103" s="1" t="s">
        <v>75</v>
      </c>
      <c r="C103" s="1" t="s">
        <v>139</v>
      </c>
      <c r="D103" s="1" t="s">
        <v>77</v>
      </c>
      <c r="E103" s="108">
        <v>-1875</v>
      </c>
      <c r="F103" s="109">
        <v>-98.6</v>
      </c>
      <c r="G103" s="110">
        <v>-1.52E-2</v>
      </c>
      <c r="H103" s="108"/>
      <c r="I103" s="108"/>
    </row>
    <row r="104" spans="1:9" ht="12.95" customHeight="1">
      <c r="A104" s="4"/>
      <c r="B104" s="1" t="s">
        <v>73</v>
      </c>
      <c r="C104" s="1" t="s">
        <v>139</v>
      </c>
      <c r="D104" s="1" t="s">
        <v>43</v>
      </c>
      <c r="E104" s="108">
        <v>-27900</v>
      </c>
      <c r="F104" s="109">
        <v>-106.86</v>
      </c>
      <c r="G104" s="110">
        <v>-1.6500000000000001E-2</v>
      </c>
      <c r="H104" s="108"/>
      <c r="I104" s="108"/>
    </row>
    <row r="105" spans="1:9" ht="12.95" customHeight="1">
      <c r="A105" s="4"/>
      <c r="B105" s="1" t="s">
        <v>70</v>
      </c>
      <c r="C105" s="1" t="s">
        <v>139</v>
      </c>
      <c r="D105" s="1" t="s">
        <v>72</v>
      </c>
      <c r="E105" s="108">
        <v>-30375</v>
      </c>
      <c r="F105" s="109">
        <v>-107.36</v>
      </c>
      <c r="G105" s="110">
        <v>-1.66E-2</v>
      </c>
      <c r="H105" s="108"/>
      <c r="I105" s="108"/>
    </row>
    <row r="106" spans="1:9" ht="12.95" customHeight="1">
      <c r="A106" s="4"/>
      <c r="B106" s="1" t="s">
        <v>67</v>
      </c>
      <c r="C106" s="1" t="s">
        <v>139</v>
      </c>
      <c r="D106" s="1" t="s">
        <v>69</v>
      </c>
      <c r="E106" s="108">
        <v>-33750</v>
      </c>
      <c r="F106" s="109">
        <v>-116.1</v>
      </c>
      <c r="G106" s="110">
        <v>-1.7899999999999999E-2</v>
      </c>
      <c r="H106" s="108"/>
      <c r="I106" s="108"/>
    </row>
    <row r="107" spans="1:9" ht="12.95" customHeight="1">
      <c r="A107" s="4"/>
      <c r="B107" s="1" t="s">
        <v>64</v>
      </c>
      <c r="C107" s="1" t="s">
        <v>139</v>
      </c>
      <c r="D107" s="1" t="s">
        <v>66</v>
      </c>
      <c r="E107" s="108">
        <v>-7800</v>
      </c>
      <c r="F107" s="109">
        <v>-122.74</v>
      </c>
      <c r="G107" s="110">
        <v>-1.9E-2</v>
      </c>
      <c r="H107" s="108"/>
      <c r="I107" s="108"/>
    </row>
    <row r="108" spans="1:9" ht="12.95" customHeight="1">
      <c r="A108" s="4"/>
      <c r="B108" s="1" t="s">
        <v>61</v>
      </c>
      <c r="C108" s="1" t="s">
        <v>139</v>
      </c>
      <c r="D108" s="1" t="s">
        <v>63</v>
      </c>
      <c r="E108" s="108">
        <v>-6600</v>
      </c>
      <c r="F108" s="109">
        <v>-126.11</v>
      </c>
      <c r="G108" s="110">
        <v>-1.95E-2</v>
      </c>
      <c r="H108" s="108"/>
      <c r="I108" s="108"/>
    </row>
    <row r="109" spans="1:9" ht="12.95" customHeight="1">
      <c r="A109" s="4"/>
      <c r="B109" s="1" t="s">
        <v>59</v>
      </c>
      <c r="C109" s="1" t="s">
        <v>139</v>
      </c>
      <c r="D109" s="1" t="s">
        <v>37</v>
      </c>
      <c r="E109" s="108">
        <v>-31750</v>
      </c>
      <c r="F109" s="109">
        <v>-129.52000000000001</v>
      </c>
      <c r="G109" s="110">
        <v>-0.02</v>
      </c>
      <c r="H109" s="108"/>
      <c r="I109" s="108"/>
    </row>
    <row r="110" spans="1:9" ht="12.95" customHeight="1">
      <c r="A110" s="4"/>
      <c r="B110" s="1" t="s">
        <v>57</v>
      </c>
      <c r="C110" s="1" t="s">
        <v>139</v>
      </c>
      <c r="D110" s="1" t="s">
        <v>37</v>
      </c>
      <c r="E110" s="108">
        <v>-15400</v>
      </c>
      <c r="F110" s="109">
        <v>-138.88</v>
      </c>
      <c r="G110" s="110">
        <v>-2.1399999999999999E-2</v>
      </c>
      <c r="H110" s="108"/>
      <c r="I110" s="108"/>
    </row>
    <row r="111" spans="1:9" ht="12.95" customHeight="1">
      <c r="A111" s="4"/>
      <c r="B111" s="1" t="s">
        <v>55</v>
      </c>
      <c r="C111" s="1" t="s">
        <v>139</v>
      </c>
      <c r="D111" s="1" t="s">
        <v>43</v>
      </c>
      <c r="E111" s="108">
        <v>-14850</v>
      </c>
      <c r="F111" s="109">
        <v>-146.27000000000001</v>
      </c>
      <c r="G111" s="110">
        <v>-2.2599999999999999E-2</v>
      </c>
      <c r="H111" s="108"/>
      <c r="I111" s="108"/>
    </row>
    <row r="112" spans="1:9" ht="12.95" customHeight="1">
      <c r="A112" s="4"/>
      <c r="B112" s="1" t="s">
        <v>53</v>
      </c>
      <c r="C112" s="1" t="s">
        <v>139</v>
      </c>
      <c r="D112" s="1" t="s">
        <v>37</v>
      </c>
      <c r="E112" s="108">
        <v>-15000</v>
      </c>
      <c r="F112" s="109">
        <v>-151.74</v>
      </c>
      <c r="G112" s="110">
        <v>-2.3400000000000001E-2</v>
      </c>
      <c r="H112" s="108"/>
      <c r="I112" s="108"/>
    </row>
    <row r="113" spans="1:9" ht="12.95" customHeight="1">
      <c r="A113" s="4"/>
      <c r="B113" s="1" t="s">
        <v>50</v>
      </c>
      <c r="C113" s="1" t="s">
        <v>139</v>
      </c>
      <c r="D113" s="1" t="s">
        <v>52</v>
      </c>
      <c r="E113" s="108">
        <v>-45900</v>
      </c>
      <c r="F113" s="109">
        <v>-198.4</v>
      </c>
      <c r="G113" s="110">
        <v>-3.0599999999999999E-2</v>
      </c>
      <c r="H113" s="108"/>
      <c r="I113" s="108"/>
    </row>
    <row r="114" spans="1:9" ht="12.95" customHeight="1">
      <c r="A114" s="4"/>
      <c r="B114" s="1" t="s">
        <v>47</v>
      </c>
      <c r="C114" s="1" t="s">
        <v>139</v>
      </c>
      <c r="D114" s="1" t="s">
        <v>49</v>
      </c>
      <c r="E114" s="108">
        <v>-11875</v>
      </c>
      <c r="F114" s="109">
        <v>-209.78</v>
      </c>
      <c r="G114" s="110">
        <v>-3.2399999999999998E-2</v>
      </c>
      <c r="H114" s="108"/>
      <c r="I114" s="108"/>
    </row>
    <row r="115" spans="1:9" ht="12.95" customHeight="1">
      <c r="A115" s="4"/>
      <c r="B115" s="1" t="s">
        <v>44</v>
      </c>
      <c r="C115" s="1" t="s">
        <v>139</v>
      </c>
      <c r="D115" s="1" t="s">
        <v>46</v>
      </c>
      <c r="E115" s="108">
        <v>-12825</v>
      </c>
      <c r="F115" s="109">
        <v>-229.4</v>
      </c>
      <c r="G115" s="110">
        <v>-3.5400000000000001E-2</v>
      </c>
      <c r="H115" s="108"/>
      <c r="I115" s="108"/>
    </row>
    <row r="116" spans="1:9" ht="12.95" customHeight="1">
      <c r="A116" s="4"/>
      <c r="B116" s="1" t="s">
        <v>41</v>
      </c>
      <c r="C116" s="1" t="s">
        <v>139</v>
      </c>
      <c r="D116" s="1" t="s">
        <v>43</v>
      </c>
      <c r="E116" s="108">
        <v>-88400</v>
      </c>
      <c r="F116" s="109">
        <v>-290.44</v>
      </c>
      <c r="G116" s="110">
        <v>-4.4900000000000002E-2</v>
      </c>
      <c r="H116" s="108"/>
      <c r="I116" s="108"/>
    </row>
    <row r="117" spans="1:9" ht="12.95" customHeight="1">
      <c r="A117" s="4"/>
      <c r="B117" s="1" t="s">
        <v>38</v>
      </c>
      <c r="C117" s="1" t="s">
        <v>139</v>
      </c>
      <c r="D117" s="1" t="s">
        <v>40</v>
      </c>
      <c r="E117" s="108">
        <v>-6200</v>
      </c>
      <c r="F117" s="109">
        <v>-297.48</v>
      </c>
      <c r="G117" s="110">
        <v>-4.5900000000000003E-2</v>
      </c>
      <c r="H117" s="108"/>
      <c r="I117" s="108"/>
    </row>
    <row r="118" spans="1:9" ht="12.95" customHeight="1">
      <c r="A118" s="4"/>
      <c r="B118" s="1" t="s">
        <v>35</v>
      </c>
      <c r="C118" s="1" t="s">
        <v>139</v>
      </c>
      <c r="D118" s="1" t="s">
        <v>37</v>
      </c>
      <c r="E118" s="108">
        <v>-52000</v>
      </c>
      <c r="F118" s="109">
        <v>-372.09</v>
      </c>
      <c r="G118" s="110">
        <v>-5.7500000000000002E-2</v>
      </c>
      <c r="H118" s="108"/>
      <c r="I118" s="108"/>
    </row>
    <row r="119" spans="1:9" ht="12.95" customHeight="1">
      <c r="A119" s="4"/>
      <c r="B119" s="1" t="s">
        <v>32</v>
      </c>
      <c r="C119" s="1" t="s">
        <v>139</v>
      </c>
      <c r="D119" s="1" t="s">
        <v>34</v>
      </c>
      <c r="E119" s="108">
        <v>-34075</v>
      </c>
      <c r="F119" s="109">
        <v>-573.72</v>
      </c>
      <c r="G119" s="110">
        <v>-8.8599999999999998E-2</v>
      </c>
      <c r="H119" s="108"/>
      <c r="I119" s="108"/>
    </row>
    <row r="120" spans="1:9" ht="12.95" customHeight="1">
      <c r="A120" s="4"/>
      <c r="B120" s="3"/>
      <c r="C120" s="266"/>
      <c r="D120" s="266"/>
      <c r="E120" s="266"/>
      <c r="F120" s="4"/>
      <c r="G120" s="4"/>
      <c r="H120" s="4"/>
      <c r="I120" s="4"/>
    </row>
    <row r="121" spans="1:9" ht="12.95" customHeight="1">
      <c r="A121" s="4"/>
      <c r="B121" s="3"/>
      <c r="C121" s="266"/>
      <c r="D121" s="266"/>
      <c r="E121" s="266"/>
      <c r="F121" s="4"/>
      <c r="G121" s="4"/>
      <c r="H121" s="4"/>
      <c r="I121" s="4"/>
    </row>
    <row r="122" spans="1:9" ht="12.95" customHeight="1">
      <c r="A122" s="4"/>
      <c r="B122" s="267"/>
      <c r="C122" s="267"/>
      <c r="D122" s="267"/>
      <c r="E122" s="267"/>
      <c r="F122" s="267"/>
      <c r="G122" s="267"/>
      <c r="H122" s="267"/>
      <c r="I122" s="267"/>
    </row>
    <row r="123" spans="1:9" ht="12.95" customHeight="1">
      <c r="A123" s="4"/>
      <c r="B123" s="267" t="s">
        <v>140</v>
      </c>
      <c r="C123" s="267"/>
      <c r="D123" s="267"/>
      <c r="E123" s="267"/>
      <c r="F123" s="267"/>
      <c r="G123" s="267"/>
      <c r="H123" s="267"/>
      <c r="I123" s="267"/>
    </row>
    <row r="124" spans="1:9" ht="12.95" customHeight="1">
      <c r="A124" s="4"/>
      <c r="B124" s="265" t="s">
        <v>141</v>
      </c>
      <c r="C124" s="265"/>
      <c r="D124" s="265"/>
      <c r="E124" s="265"/>
      <c r="F124" s="265"/>
      <c r="G124" s="265"/>
      <c r="H124" s="265"/>
      <c r="I124" s="265"/>
    </row>
    <row r="125" spans="1:9" ht="12.95" customHeight="1">
      <c r="A125" s="4"/>
      <c r="B125" s="265" t="s">
        <v>142</v>
      </c>
      <c r="C125" s="265"/>
      <c r="D125" s="265"/>
      <c r="E125" s="265"/>
      <c r="F125" s="265"/>
      <c r="G125" s="265"/>
      <c r="H125" s="265"/>
      <c r="I125" s="265"/>
    </row>
    <row r="126" spans="1:9" ht="12.95" customHeight="1">
      <c r="A126" s="4"/>
      <c r="B126" s="265" t="s">
        <v>143</v>
      </c>
      <c r="C126" s="265"/>
      <c r="D126" s="265"/>
      <c r="E126" s="265"/>
      <c r="F126" s="265"/>
      <c r="G126" s="265"/>
      <c r="H126" s="265"/>
      <c r="I126" s="265"/>
    </row>
    <row r="127" spans="1:9" ht="12.95" customHeight="1">
      <c r="A127" s="4"/>
      <c r="B127" s="265" t="s">
        <v>144</v>
      </c>
      <c r="C127" s="265"/>
      <c r="D127" s="265"/>
      <c r="E127" s="265"/>
      <c r="F127" s="265"/>
      <c r="G127" s="265"/>
      <c r="H127" s="265"/>
      <c r="I127" s="265"/>
    </row>
    <row r="128" spans="1:9" ht="12.95" customHeight="1">
      <c r="A128" s="4"/>
      <c r="B128" s="265" t="s">
        <v>145</v>
      </c>
      <c r="C128" s="265"/>
      <c r="D128" s="265"/>
      <c r="E128" s="265"/>
      <c r="F128" s="265"/>
      <c r="G128" s="265"/>
      <c r="H128" s="265"/>
      <c r="I128" s="265"/>
    </row>
    <row r="129" spans="1:9" ht="12.95" customHeight="1">
      <c r="A129" s="4"/>
      <c r="B129" s="265" t="s">
        <v>146</v>
      </c>
      <c r="C129" s="265"/>
      <c r="D129" s="265"/>
      <c r="E129" s="265"/>
      <c r="F129" s="265"/>
      <c r="G129" s="265"/>
      <c r="H129" s="265"/>
      <c r="I129" s="265"/>
    </row>
    <row r="130" spans="1:9" ht="12.95" customHeight="1">
      <c r="A130" s="4"/>
      <c r="B130" s="43"/>
      <c r="C130" s="43"/>
      <c r="D130" s="43"/>
      <c r="E130" s="43"/>
      <c r="F130" s="43"/>
      <c r="G130" s="43"/>
      <c r="H130" s="43"/>
      <c r="I130" s="43"/>
    </row>
    <row r="131" spans="1:9" ht="12.95" customHeight="1">
      <c r="A131" s="4"/>
      <c r="B131" s="43"/>
      <c r="C131" s="43"/>
      <c r="D131" s="43"/>
      <c r="E131" s="43"/>
      <c r="F131" s="43"/>
      <c r="G131" s="43"/>
      <c r="H131" s="43"/>
      <c r="I131" s="43"/>
    </row>
    <row r="132" spans="1:9" ht="15.75" thickBot="1"/>
    <row r="133" spans="1:9">
      <c r="B133" s="44" t="s">
        <v>147</v>
      </c>
      <c r="C133" s="45"/>
      <c r="D133" s="45"/>
      <c r="E133" s="45"/>
      <c r="F133" s="46"/>
      <c r="G133" s="47"/>
      <c r="H133" s="47"/>
      <c r="I133" s="48"/>
    </row>
    <row r="134" spans="1:9" ht="15.75" thickBot="1">
      <c r="B134" s="49" t="s">
        <v>148</v>
      </c>
      <c r="C134" s="50"/>
      <c r="D134" s="50"/>
      <c r="E134" s="51"/>
      <c r="F134" s="51"/>
      <c r="G134" s="50"/>
      <c r="H134" s="50"/>
      <c r="I134" s="52"/>
    </row>
    <row r="135" spans="1:9" ht="24">
      <c r="B135" s="263" t="s">
        <v>149</v>
      </c>
      <c r="C135" s="263" t="s">
        <v>150</v>
      </c>
      <c r="D135" s="53" t="s">
        <v>151</v>
      </c>
      <c r="E135" s="53" t="s">
        <v>151</v>
      </c>
      <c r="F135" s="53" t="s">
        <v>152</v>
      </c>
      <c r="G135" s="50"/>
      <c r="H135" s="50"/>
      <c r="I135" s="52"/>
    </row>
    <row r="136" spans="1:9" ht="15.75" thickBot="1">
      <c r="B136" s="264"/>
      <c r="C136" s="264"/>
      <c r="D136" s="54" t="s">
        <v>153</v>
      </c>
      <c r="E136" s="54" t="s">
        <v>154</v>
      </c>
      <c r="F136" s="54" t="s">
        <v>153</v>
      </c>
      <c r="G136" s="50"/>
      <c r="H136" s="50"/>
      <c r="I136" s="52"/>
    </row>
    <row r="137" spans="1:9" ht="15.75" thickBot="1">
      <c r="B137" s="55" t="s">
        <v>109</v>
      </c>
      <c r="C137" s="55" t="s">
        <v>109</v>
      </c>
      <c r="D137" s="55" t="s">
        <v>109</v>
      </c>
      <c r="E137" s="55" t="s">
        <v>109</v>
      </c>
      <c r="F137" s="55" t="s">
        <v>109</v>
      </c>
      <c r="G137" s="50"/>
      <c r="H137" s="50"/>
      <c r="I137" s="52"/>
    </row>
    <row r="138" spans="1:9">
      <c r="B138" s="49"/>
      <c r="C138" s="50"/>
      <c r="D138" s="51"/>
      <c r="E138" s="51"/>
      <c r="F138" s="50"/>
      <c r="G138" s="50"/>
      <c r="H138" s="50"/>
      <c r="I138" s="52"/>
    </row>
    <row r="139" spans="1:9" ht="15.75" thickBot="1">
      <c r="B139" s="49" t="s">
        <v>155</v>
      </c>
      <c r="C139" s="50"/>
      <c r="D139" s="51"/>
      <c r="E139" s="51"/>
      <c r="F139" s="50"/>
      <c r="G139" s="50"/>
      <c r="H139" s="50"/>
      <c r="I139" s="52"/>
    </row>
    <row r="140" spans="1:9">
      <c r="B140" s="56" t="s">
        <v>156</v>
      </c>
      <c r="C140" s="57"/>
      <c r="D140" s="58">
        <v>13.788399999999999</v>
      </c>
      <c r="E140" s="59"/>
      <c r="F140" s="50"/>
      <c r="G140" s="50"/>
      <c r="H140" s="50"/>
      <c r="I140" s="52"/>
    </row>
    <row r="141" spans="1:9">
      <c r="B141" s="60" t="s">
        <v>157</v>
      </c>
      <c r="C141" s="61"/>
      <c r="D141" s="62">
        <v>13.788399999999999</v>
      </c>
      <c r="E141" s="59"/>
      <c r="F141" s="50"/>
      <c r="G141" s="50"/>
      <c r="H141" s="50"/>
      <c r="I141" s="52"/>
    </row>
    <row r="142" spans="1:9">
      <c r="B142" s="60" t="s">
        <v>158</v>
      </c>
      <c r="C142" s="61"/>
      <c r="D142" s="62">
        <v>14.5198</v>
      </c>
      <c r="E142" s="59"/>
      <c r="F142" s="50"/>
      <c r="G142" s="50"/>
      <c r="H142" s="50"/>
      <c r="I142" s="52"/>
    </row>
    <row r="143" spans="1:9" ht="15.75" thickBot="1">
      <c r="B143" s="63" t="s">
        <v>159</v>
      </c>
      <c r="C143" s="64"/>
      <c r="D143" s="65">
        <v>14.5198</v>
      </c>
      <c r="E143" s="59"/>
      <c r="F143" s="50"/>
      <c r="G143" s="50"/>
      <c r="H143" s="50"/>
      <c r="I143" s="52"/>
    </row>
    <row r="144" spans="1:9">
      <c r="B144" s="66"/>
      <c r="C144" s="67"/>
      <c r="D144" s="68"/>
      <c r="E144" s="59"/>
      <c r="F144" s="50"/>
      <c r="G144" s="50"/>
      <c r="H144" s="50"/>
      <c r="I144" s="52"/>
    </row>
    <row r="145" spans="2:9" ht="15.75" thickBot="1">
      <c r="B145" s="49" t="s">
        <v>160</v>
      </c>
      <c r="C145" s="50"/>
      <c r="D145" s="59"/>
      <c r="E145" s="59"/>
      <c r="F145" s="50"/>
      <c r="G145" s="50"/>
      <c r="H145" s="50"/>
      <c r="I145" s="52"/>
    </row>
    <row r="146" spans="2:9" ht="15" customHeight="1">
      <c r="B146" s="56" t="s">
        <v>156</v>
      </c>
      <c r="C146" s="57"/>
      <c r="D146" s="58">
        <v>13.875500000000001</v>
      </c>
      <c r="E146" s="59"/>
      <c r="F146" s="50"/>
      <c r="G146" s="50"/>
      <c r="H146" s="50"/>
      <c r="I146" s="52"/>
    </row>
    <row r="147" spans="2:9" ht="15" customHeight="1">
      <c r="B147" s="60" t="s">
        <v>157</v>
      </c>
      <c r="C147" s="61"/>
      <c r="D147" s="62">
        <v>13.875500000000001</v>
      </c>
      <c r="E147" s="59"/>
      <c r="F147" s="50"/>
      <c r="G147" s="50"/>
      <c r="H147" s="50"/>
      <c r="I147" s="52"/>
    </row>
    <row r="148" spans="2:9" ht="15" customHeight="1">
      <c r="B148" s="60" t="s">
        <v>158</v>
      </c>
      <c r="C148" s="61"/>
      <c r="D148" s="62">
        <v>14.6198</v>
      </c>
      <c r="E148" s="59"/>
      <c r="F148" s="50"/>
      <c r="G148" s="50"/>
      <c r="H148" s="50"/>
      <c r="I148" s="52"/>
    </row>
    <row r="149" spans="2:9" ht="15" customHeight="1" thickBot="1">
      <c r="B149" s="63" t="s">
        <v>159</v>
      </c>
      <c r="C149" s="64"/>
      <c r="D149" s="65">
        <v>14.6198</v>
      </c>
      <c r="E149" s="59"/>
      <c r="F149" s="50"/>
      <c r="G149" s="50"/>
      <c r="H149" s="50"/>
      <c r="I149" s="52"/>
    </row>
    <row r="150" spans="2:9" ht="15" customHeight="1">
      <c r="B150" s="69"/>
      <c r="C150" s="70"/>
      <c r="D150" s="71"/>
      <c r="E150" s="71"/>
      <c r="F150" s="59"/>
      <c r="G150" s="50"/>
      <c r="H150" s="50"/>
      <c r="I150" s="72"/>
    </row>
    <row r="151" spans="2:9" ht="15" customHeight="1">
      <c r="B151" s="49" t="s">
        <v>161</v>
      </c>
      <c r="C151" s="50"/>
      <c r="D151" s="71"/>
      <c r="E151" s="71"/>
      <c r="F151" s="111">
        <f>SUM(F91:F120)</f>
        <v>-4248.74</v>
      </c>
      <c r="G151" s="50"/>
      <c r="H151" s="50"/>
      <c r="I151" s="72"/>
    </row>
    <row r="152" spans="2:9">
      <c r="B152" s="49" t="s">
        <v>162</v>
      </c>
      <c r="C152" s="50"/>
      <c r="D152" s="71"/>
      <c r="E152" s="71"/>
      <c r="F152" s="51" t="s">
        <v>163</v>
      </c>
      <c r="G152" s="50"/>
      <c r="H152" s="50"/>
      <c r="I152" s="72"/>
    </row>
    <row r="153" spans="2:9">
      <c r="B153" s="49" t="s">
        <v>164</v>
      </c>
      <c r="C153" s="50"/>
      <c r="D153" s="71"/>
      <c r="E153" s="71"/>
      <c r="F153" s="73" t="s">
        <v>995</v>
      </c>
      <c r="G153" s="50"/>
      <c r="H153" s="50"/>
      <c r="I153" s="72"/>
    </row>
    <row r="154" spans="2:9">
      <c r="B154" s="49" t="s">
        <v>165</v>
      </c>
      <c r="C154" s="50"/>
      <c r="D154" s="71"/>
      <c r="E154" s="71"/>
      <c r="F154" s="51"/>
      <c r="G154" s="74"/>
      <c r="H154" s="50"/>
      <c r="I154" s="72"/>
    </row>
    <row r="155" spans="2:9">
      <c r="B155" s="49"/>
      <c r="C155" s="50"/>
      <c r="D155" s="71"/>
      <c r="E155" s="71"/>
      <c r="F155" s="51"/>
      <c r="G155" s="74"/>
      <c r="H155" s="50"/>
      <c r="I155" s="72"/>
    </row>
    <row r="156" spans="2:9" ht="24.75">
      <c r="B156" s="75" t="s">
        <v>166</v>
      </c>
      <c r="C156" s="76" t="s">
        <v>167</v>
      </c>
      <c r="D156" s="76" t="s">
        <v>168</v>
      </c>
      <c r="E156" s="71"/>
      <c r="F156" s="51"/>
      <c r="G156" s="74"/>
      <c r="H156" s="50"/>
      <c r="I156" s="72"/>
    </row>
    <row r="157" spans="2:9">
      <c r="B157" s="77" t="s">
        <v>169</v>
      </c>
      <c r="C157" s="78">
        <v>0</v>
      </c>
      <c r="D157" s="78">
        <v>0</v>
      </c>
      <c r="E157" s="71"/>
      <c r="F157" s="51"/>
      <c r="G157" s="74"/>
      <c r="H157" s="50"/>
      <c r="I157" s="72"/>
    </row>
    <row r="158" spans="2:9">
      <c r="B158" s="79" t="s">
        <v>170</v>
      </c>
      <c r="C158" s="78">
        <v>0</v>
      </c>
      <c r="D158" s="78">
        <v>0</v>
      </c>
      <c r="E158" s="71"/>
      <c r="F158" s="51"/>
      <c r="G158" s="74"/>
      <c r="H158" s="50"/>
      <c r="I158" s="72"/>
    </row>
    <row r="159" spans="2:9">
      <c r="B159" s="49"/>
      <c r="C159" s="50"/>
      <c r="D159" s="71"/>
      <c r="E159" s="71"/>
      <c r="F159" s="51"/>
      <c r="G159" s="74"/>
      <c r="H159" s="50"/>
      <c r="I159" s="72"/>
    </row>
    <row r="160" spans="2:9">
      <c r="B160" s="49" t="s">
        <v>1010</v>
      </c>
      <c r="C160" s="50"/>
      <c r="D160" s="71"/>
      <c r="E160" s="71"/>
      <c r="F160" s="51" t="s">
        <v>163</v>
      </c>
      <c r="G160" s="74"/>
      <c r="H160" s="50"/>
      <c r="I160" s="72"/>
    </row>
    <row r="161" spans="2:9">
      <c r="B161" s="49" t="s">
        <v>171</v>
      </c>
      <c r="C161" s="50"/>
      <c r="D161" s="71"/>
      <c r="E161" s="71"/>
      <c r="F161" s="51" t="s">
        <v>163</v>
      </c>
      <c r="G161" s="80"/>
      <c r="H161" s="81"/>
      <c r="I161" s="72"/>
    </row>
    <row r="162" spans="2:9">
      <c r="B162" s="49" t="s">
        <v>172</v>
      </c>
      <c r="C162" s="50"/>
      <c r="D162" s="71"/>
      <c r="E162" s="71"/>
      <c r="F162" s="51" t="s">
        <v>163</v>
      </c>
      <c r="G162" s="50"/>
      <c r="H162" s="50"/>
      <c r="I162" s="72"/>
    </row>
    <row r="163" spans="2:9">
      <c r="B163" s="49" t="s">
        <v>1050</v>
      </c>
      <c r="C163" s="50"/>
      <c r="D163" s="71"/>
      <c r="E163" s="71"/>
      <c r="F163" s="71"/>
      <c r="G163" s="71"/>
      <c r="H163" s="50"/>
      <c r="I163" s="72"/>
    </row>
    <row r="164" spans="2:9">
      <c r="B164" s="49"/>
      <c r="C164" s="50"/>
      <c r="D164" s="71"/>
      <c r="E164" s="71"/>
      <c r="F164" s="50"/>
      <c r="G164" s="50"/>
      <c r="H164" s="50"/>
      <c r="I164" s="72"/>
    </row>
    <row r="165" spans="2:9">
      <c r="B165" s="49" t="s">
        <v>1009</v>
      </c>
      <c r="I165" s="82"/>
    </row>
    <row r="166" spans="2:9" ht="15.75" thickBot="1">
      <c r="B166" s="112"/>
      <c r="I166" s="82"/>
    </row>
    <row r="167" spans="2:9" ht="24.75" thickBot="1">
      <c r="B167" s="113" t="s">
        <v>173</v>
      </c>
      <c r="C167" s="113" t="s">
        <v>174</v>
      </c>
      <c r="D167" s="114" t="s">
        <v>175</v>
      </c>
      <c r="E167" s="115" t="s">
        <v>176</v>
      </c>
      <c r="F167" s="115" t="s">
        <v>177</v>
      </c>
      <c r="G167" s="116" t="s">
        <v>178</v>
      </c>
      <c r="I167" s="82"/>
    </row>
    <row r="168" spans="2:9">
      <c r="B168" s="117" t="s">
        <v>3</v>
      </c>
      <c r="C168" s="118" t="s">
        <v>73</v>
      </c>
      <c r="D168" s="83" t="s">
        <v>139</v>
      </c>
      <c r="E168" s="119">
        <v>386.56105555555558</v>
      </c>
      <c r="F168" s="119">
        <v>383</v>
      </c>
      <c r="G168" s="120">
        <v>22.508324999999999</v>
      </c>
      <c r="I168" s="82"/>
    </row>
    <row r="169" spans="2:9">
      <c r="B169" s="117" t="s">
        <v>3</v>
      </c>
      <c r="C169" s="118" t="s">
        <v>102</v>
      </c>
      <c r="D169" s="83" t="s">
        <v>139</v>
      </c>
      <c r="E169" s="119">
        <v>1338.96</v>
      </c>
      <c r="F169" s="119">
        <v>1324.3</v>
      </c>
      <c r="G169" s="120">
        <v>18.301798099999999</v>
      </c>
      <c r="I169" s="82"/>
    </row>
    <row r="170" spans="2:9">
      <c r="B170" s="117" t="s">
        <v>3</v>
      </c>
      <c r="C170" s="118" t="s">
        <v>53</v>
      </c>
      <c r="D170" s="83" t="s">
        <v>139</v>
      </c>
      <c r="E170" s="119">
        <v>1010.7533333333333</v>
      </c>
      <c r="F170" s="119">
        <v>1011.6</v>
      </c>
      <c r="G170" s="120">
        <v>29.472899999999999</v>
      </c>
      <c r="I170" s="82"/>
    </row>
    <row r="171" spans="2:9">
      <c r="B171" s="117" t="s">
        <v>3</v>
      </c>
      <c r="C171" s="118" t="s">
        <v>94</v>
      </c>
      <c r="D171" s="83" t="s">
        <v>139</v>
      </c>
      <c r="E171" s="119">
        <v>7040</v>
      </c>
      <c r="F171" s="119">
        <v>6713.5</v>
      </c>
      <c r="G171" s="120">
        <v>15.6531825</v>
      </c>
      <c r="I171" s="82"/>
    </row>
    <row r="172" spans="2:9">
      <c r="B172" s="117" t="s">
        <v>3</v>
      </c>
      <c r="C172" s="118" t="s">
        <v>87</v>
      </c>
      <c r="D172" s="83" t="s">
        <v>139</v>
      </c>
      <c r="E172" s="119">
        <v>136.67415</v>
      </c>
      <c r="F172" s="119">
        <v>131.18</v>
      </c>
      <c r="G172" s="120">
        <v>29.4080592</v>
      </c>
      <c r="I172" s="82"/>
    </row>
    <row r="173" spans="2:9">
      <c r="B173" s="117" t="s">
        <v>3</v>
      </c>
      <c r="C173" s="118" t="s">
        <v>47</v>
      </c>
      <c r="D173" s="83" t="s">
        <v>139</v>
      </c>
      <c r="E173" s="119">
        <v>1796.3440000000001</v>
      </c>
      <c r="F173" s="119">
        <v>1766.6</v>
      </c>
      <c r="G173" s="120">
        <v>37.270993799999999</v>
      </c>
      <c r="I173" s="82"/>
    </row>
    <row r="174" spans="2:9">
      <c r="B174" s="117" t="s">
        <v>3</v>
      </c>
      <c r="C174" s="118" t="s">
        <v>85</v>
      </c>
      <c r="D174" s="83" t="s">
        <v>139</v>
      </c>
      <c r="E174" s="119">
        <v>123.89083636363637</v>
      </c>
      <c r="F174" s="119">
        <v>120.5</v>
      </c>
      <c r="G174" s="120">
        <v>30.689381299999997</v>
      </c>
      <c r="I174" s="82"/>
    </row>
    <row r="175" spans="2:9">
      <c r="B175" s="117" t="s">
        <v>3</v>
      </c>
      <c r="C175" s="118" t="s">
        <v>61</v>
      </c>
      <c r="D175" s="83" t="s">
        <v>139</v>
      </c>
      <c r="E175" s="119">
        <v>1985</v>
      </c>
      <c r="F175" s="119">
        <v>1910.7</v>
      </c>
      <c r="G175" s="120">
        <v>37.374117000000005</v>
      </c>
      <c r="I175" s="82"/>
    </row>
    <row r="176" spans="2:9">
      <c r="B176" s="117" t="s">
        <v>3</v>
      </c>
      <c r="C176" s="118" t="s">
        <v>82</v>
      </c>
      <c r="D176" s="83" t="s">
        <v>139</v>
      </c>
      <c r="E176" s="119">
        <v>381.53095238095239</v>
      </c>
      <c r="F176" s="119">
        <v>374.75</v>
      </c>
      <c r="G176" s="120">
        <v>31.562684999999998</v>
      </c>
      <c r="I176" s="82"/>
    </row>
    <row r="177" spans="2:9">
      <c r="B177" s="117" t="s">
        <v>3</v>
      </c>
      <c r="C177" s="118" t="s">
        <v>35</v>
      </c>
      <c r="D177" s="83" t="s">
        <v>139</v>
      </c>
      <c r="E177" s="119">
        <v>741.25</v>
      </c>
      <c r="F177" s="119">
        <v>715.55</v>
      </c>
      <c r="G177" s="120">
        <v>66.494609999999994</v>
      </c>
      <c r="I177" s="82"/>
    </row>
    <row r="178" spans="2:9">
      <c r="B178" s="117" t="s">
        <v>3</v>
      </c>
      <c r="C178" s="118" t="s">
        <v>78</v>
      </c>
      <c r="D178" s="83" t="s">
        <v>139</v>
      </c>
      <c r="E178" s="119">
        <v>532.2411647058824</v>
      </c>
      <c r="F178" s="119">
        <v>519.45000000000005</v>
      </c>
      <c r="G178" s="120">
        <v>17.331300299999999</v>
      </c>
      <c r="I178" s="82"/>
    </row>
    <row r="179" spans="2:9">
      <c r="B179" s="117" t="s">
        <v>3</v>
      </c>
      <c r="C179" s="118" t="s">
        <v>70</v>
      </c>
      <c r="D179" s="83" t="s">
        <v>139</v>
      </c>
      <c r="E179" s="119">
        <v>345.95</v>
      </c>
      <c r="F179" s="119">
        <v>353.45</v>
      </c>
      <c r="G179" s="120">
        <v>23.158127799999999</v>
      </c>
      <c r="I179" s="82"/>
    </row>
    <row r="180" spans="2:9">
      <c r="B180" s="117" t="s">
        <v>3</v>
      </c>
      <c r="C180" s="118" t="s">
        <v>80</v>
      </c>
      <c r="D180" s="83" t="s">
        <v>139</v>
      </c>
      <c r="E180" s="119">
        <v>579.67850029154522</v>
      </c>
      <c r="F180" s="119">
        <v>566.25</v>
      </c>
      <c r="G180" s="120">
        <v>23.332360600000001</v>
      </c>
      <c r="I180" s="82"/>
    </row>
    <row r="181" spans="2:9">
      <c r="B181" s="117" t="s">
        <v>3</v>
      </c>
      <c r="C181" s="118" t="s">
        <v>57</v>
      </c>
      <c r="D181" s="83" t="s">
        <v>139</v>
      </c>
      <c r="E181" s="119">
        <v>903.14539090909091</v>
      </c>
      <c r="F181" s="119">
        <v>901.8</v>
      </c>
      <c r="G181" s="120">
        <v>28.636762000000001</v>
      </c>
      <c r="I181" s="82"/>
    </row>
    <row r="182" spans="2:9">
      <c r="B182" s="117" t="s">
        <v>3</v>
      </c>
      <c r="C182" s="118" t="s">
        <v>64</v>
      </c>
      <c r="D182" s="83" t="s">
        <v>139</v>
      </c>
      <c r="E182" s="119">
        <v>1565</v>
      </c>
      <c r="F182" s="119">
        <v>1573.6</v>
      </c>
      <c r="G182" s="120">
        <v>21.110387999999997</v>
      </c>
      <c r="I182" s="82"/>
    </row>
    <row r="183" spans="2:9">
      <c r="B183" s="117" t="s">
        <v>3</v>
      </c>
      <c r="C183" s="118" t="s">
        <v>99</v>
      </c>
      <c r="D183" s="83" t="s">
        <v>139</v>
      </c>
      <c r="E183" s="119">
        <v>268.435</v>
      </c>
      <c r="F183" s="119">
        <v>263.55</v>
      </c>
      <c r="G183" s="120">
        <v>8.0978831000000007</v>
      </c>
      <c r="I183" s="82"/>
    </row>
    <row r="184" spans="2:9">
      <c r="B184" s="117" t="s">
        <v>3</v>
      </c>
      <c r="C184" s="118" t="s">
        <v>89</v>
      </c>
      <c r="D184" s="83" t="s">
        <v>139</v>
      </c>
      <c r="E184" s="119">
        <v>566.62222222222226</v>
      </c>
      <c r="F184" s="119">
        <v>556.35</v>
      </c>
      <c r="G184" s="120">
        <v>19.867953400000001</v>
      </c>
      <c r="I184" s="82"/>
    </row>
    <row r="185" spans="2:9">
      <c r="B185" s="117" t="s">
        <v>3</v>
      </c>
      <c r="C185" s="118" t="s">
        <v>38</v>
      </c>
      <c r="D185" s="83" t="s">
        <v>139</v>
      </c>
      <c r="E185" s="119">
        <v>4873.5160999999998</v>
      </c>
      <c r="F185" s="119">
        <v>4798</v>
      </c>
      <c r="G185" s="120">
        <v>56.301580000000001</v>
      </c>
      <c r="I185" s="82"/>
    </row>
    <row r="186" spans="2:9">
      <c r="B186" s="117" t="s">
        <v>3</v>
      </c>
      <c r="C186" s="118" t="s">
        <v>96</v>
      </c>
      <c r="D186" s="83" t="s">
        <v>139</v>
      </c>
      <c r="E186" s="119">
        <v>3778.6374999999998</v>
      </c>
      <c r="F186" s="119">
        <v>3763.2</v>
      </c>
      <c r="G186" s="120">
        <v>9.3125479999999996</v>
      </c>
      <c r="I186" s="82"/>
    </row>
    <row r="187" spans="2:9">
      <c r="B187" s="117" t="s">
        <v>3</v>
      </c>
      <c r="C187" s="118" t="s">
        <v>92</v>
      </c>
      <c r="D187" s="83" t="s">
        <v>139</v>
      </c>
      <c r="E187" s="119">
        <v>1443.8416</v>
      </c>
      <c r="F187" s="119">
        <v>1374.1</v>
      </c>
      <c r="G187" s="120">
        <v>12.940968</v>
      </c>
      <c r="I187" s="82"/>
    </row>
    <row r="188" spans="2:9">
      <c r="B188" s="117" t="s">
        <v>3</v>
      </c>
      <c r="C188" s="118" t="s">
        <v>44</v>
      </c>
      <c r="D188" s="83" t="s">
        <v>139</v>
      </c>
      <c r="E188" s="119">
        <v>1776.1147781676414</v>
      </c>
      <c r="F188" s="119">
        <v>1788.7</v>
      </c>
      <c r="G188" s="120">
        <v>47.124757099999997</v>
      </c>
      <c r="I188" s="82"/>
    </row>
    <row r="189" spans="2:9">
      <c r="B189" s="117" t="s">
        <v>3</v>
      </c>
      <c r="C189" s="118" t="s">
        <v>67</v>
      </c>
      <c r="D189" s="83" t="s">
        <v>139</v>
      </c>
      <c r="E189" s="119">
        <v>349.04166666666669</v>
      </c>
      <c r="F189" s="119">
        <v>344</v>
      </c>
      <c r="G189" s="120">
        <v>30.128625</v>
      </c>
      <c r="I189" s="82"/>
    </row>
    <row r="190" spans="2:9">
      <c r="B190" s="117" t="s">
        <v>3</v>
      </c>
      <c r="C190" s="118" t="s">
        <v>32</v>
      </c>
      <c r="D190" s="83" t="s">
        <v>139</v>
      </c>
      <c r="E190" s="119">
        <v>1680.5</v>
      </c>
      <c r="F190" s="119">
        <v>1683.7</v>
      </c>
      <c r="G190" s="120">
        <v>152.0731471</v>
      </c>
      <c r="I190" s="82"/>
    </row>
    <row r="191" spans="2:9">
      <c r="B191" s="117" t="s">
        <v>3</v>
      </c>
      <c r="C191" s="118" t="s">
        <v>41</v>
      </c>
      <c r="D191" s="83" t="s">
        <v>139</v>
      </c>
      <c r="E191" s="119">
        <v>335.98672499999998</v>
      </c>
      <c r="F191" s="119">
        <v>328.55</v>
      </c>
      <c r="G191" s="120">
        <v>58.458257000000003</v>
      </c>
      <c r="I191" s="82"/>
    </row>
    <row r="192" spans="2:9">
      <c r="B192" s="117" t="s">
        <v>3</v>
      </c>
      <c r="C192" s="118" t="s">
        <v>75</v>
      </c>
      <c r="D192" s="83" t="s">
        <v>139</v>
      </c>
      <c r="E192" s="119">
        <v>5350</v>
      </c>
      <c r="F192" s="119">
        <v>5258.5</v>
      </c>
      <c r="G192" s="120">
        <v>21.812953100000001</v>
      </c>
      <c r="I192" s="82"/>
    </row>
    <row r="193" spans="2:9">
      <c r="B193" s="117" t="s">
        <v>3</v>
      </c>
      <c r="C193" s="118" t="s">
        <v>105</v>
      </c>
      <c r="D193" s="83" t="s">
        <v>139</v>
      </c>
      <c r="E193" s="119">
        <v>114.33750000000001</v>
      </c>
      <c r="F193" s="119">
        <v>113.77</v>
      </c>
      <c r="G193" s="120">
        <v>12.123983999999998</v>
      </c>
      <c r="I193" s="82"/>
    </row>
    <row r="194" spans="2:9">
      <c r="B194" s="117" t="s">
        <v>3</v>
      </c>
      <c r="C194" s="118" t="s">
        <v>59</v>
      </c>
      <c r="D194" s="83" t="s">
        <v>139</v>
      </c>
      <c r="E194" s="119">
        <v>409.65</v>
      </c>
      <c r="F194" s="119">
        <v>407.95</v>
      </c>
      <c r="G194" s="120">
        <v>27.548919399999999</v>
      </c>
      <c r="I194" s="82"/>
    </row>
    <row r="195" spans="2:9">
      <c r="B195" s="117" t="s">
        <v>3</v>
      </c>
      <c r="C195" s="118" t="s">
        <v>55</v>
      </c>
      <c r="D195" s="83" t="s">
        <v>139</v>
      </c>
      <c r="E195" s="119">
        <v>983.99993333333339</v>
      </c>
      <c r="F195" s="119">
        <v>985</v>
      </c>
      <c r="G195" s="120">
        <v>32.054467500000001</v>
      </c>
      <c r="I195" s="82"/>
    </row>
    <row r="196" spans="2:9">
      <c r="B196" s="117" t="s">
        <v>3</v>
      </c>
      <c r="C196" s="118" t="s">
        <v>50</v>
      </c>
      <c r="D196" s="83" t="s">
        <v>139</v>
      </c>
      <c r="E196" s="119">
        <v>432.79995010893248</v>
      </c>
      <c r="F196" s="119">
        <v>432.25</v>
      </c>
      <c r="G196" s="120">
        <v>38.918036299999997</v>
      </c>
      <c r="I196" s="82"/>
    </row>
    <row r="197" spans="2:9">
      <c r="B197" s="112"/>
      <c r="I197" s="82"/>
    </row>
    <row r="198" spans="2:9">
      <c r="B198" s="112"/>
      <c r="I198" s="82"/>
    </row>
    <row r="199" spans="2:9">
      <c r="B199" s="121" t="s">
        <v>1023</v>
      </c>
      <c r="I199" s="82"/>
    </row>
    <row r="200" spans="2:9">
      <c r="B200" s="112"/>
      <c r="I200" s="82"/>
    </row>
    <row r="201" spans="2:9" ht="15.75" thickBot="1">
      <c r="B201" s="112" t="s">
        <v>1011</v>
      </c>
      <c r="I201" s="82"/>
    </row>
    <row r="202" spans="2:9" ht="48.75" thickBot="1">
      <c r="B202" s="122" t="s">
        <v>173</v>
      </c>
      <c r="C202" s="123" t="s">
        <v>184</v>
      </c>
      <c r="D202" s="123" t="s">
        <v>185</v>
      </c>
      <c r="E202" s="123" t="s">
        <v>186</v>
      </c>
      <c r="F202" s="123" t="s">
        <v>187</v>
      </c>
      <c r="G202" s="124" t="s">
        <v>188</v>
      </c>
      <c r="H202" s="125"/>
      <c r="I202" s="82"/>
    </row>
    <row r="203" spans="2:9" ht="15.75" thickBot="1">
      <c r="B203" s="126" t="s">
        <v>3</v>
      </c>
      <c r="C203" s="127">
        <v>611</v>
      </c>
      <c r="D203" s="127">
        <v>0</v>
      </c>
      <c r="E203" s="84">
        <v>4221.1652493500005</v>
      </c>
      <c r="F203" s="84">
        <v>0</v>
      </c>
      <c r="G203" s="85">
        <v>205.24797530000001</v>
      </c>
      <c r="H203" s="86"/>
      <c r="I203" s="82"/>
    </row>
    <row r="204" spans="2:9">
      <c r="B204" s="112"/>
      <c r="C204" s="128"/>
      <c r="I204" s="82"/>
    </row>
    <row r="205" spans="2:9">
      <c r="B205" s="87" t="s">
        <v>1024</v>
      </c>
      <c r="I205" s="82"/>
    </row>
    <row r="206" spans="2:9">
      <c r="B206" s="69"/>
      <c r="I206" s="82"/>
    </row>
    <row r="207" spans="2:9">
      <c r="B207" s="87" t="s">
        <v>1032</v>
      </c>
      <c r="I207" s="82"/>
    </row>
    <row r="208" spans="2:9">
      <c r="B208" s="69"/>
      <c r="I208" s="82"/>
    </row>
    <row r="209" spans="2:9">
      <c r="B209" s="87" t="s">
        <v>1026</v>
      </c>
      <c r="I209" s="82"/>
    </row>
    <row r="210" spans="2:9">
      <c r="B210" s="87"/>
      <c r="I210" s="82"/>
    </row>
    <row r="211" spans="2:9">
      <c r="B211" s="87" t="s">
        <v>1033</v>
      </c>
      <c r="I211" s="82"/>
    </row>
    <row r="212" spans="2:9">
      <c r="B212" s="69"/>
      <c r="I212" s="82"/>
    </row>
    <row r="213" spans="2:9">
      <c r="B213" s="87" t="s">
        <v>1027</v>
      </c>
      <c r="I213" s="82"/>
    </row>
    <row r="214" spans="2:9">
      <c r="B214" s="69"/>
      <c r="I214" s="82"/>
    </row>
    <row r="215" spans="2:9">
      <c r="B215" s="87" t="s">
        <v>1028</v>
      </c>
      <c r="I215" s="82"/>
    </row>
    <row r="216" spans="2:9">
      <c r="B216" s="87"/>
      <c r="I216" s="82"/>
    </row>
    <row r="217" spans="2:9">
      <c r="B217" s="87" t="s">
        <v>1035</v>
      </c>
      <c r="I217" s="82"/>
    </row>
    <row r="218" spans="2:9">
      <c r="B218" s="87"/>
      <c r="I218" s="82"/>
    </row>
    <row r="219" spans="2:9">
      <c r="B219" s="87" t="s">
        <v>189</v>
      </c>
      <c r="I219" s="82"/>
    </row>
    <row r="220" spans="2:9">
      <c r="B220" s="87"/>
      <c r="I220" s="82"/>
    </row>
    <row r="221" spans="2:9">
      <c r="B221" s="87" t="s">
        <v>190</v>
      </c>
      <c r="I221" s="82"/>
    </row>
    <row r="222" spans="2:9" ht="15.75" thickBot="1">
      <c r="B222" s="88"/>
      <c r="C222" s="89"/>
      <c r="D222" s="89"/>
      <c r="E222" s="89"/>
      <c r="F222" s="89"/>
      <c r="G222" s="89"/>
      <c r="H222" s="89"/>
      <c r="I222" s="90"/>
    </row>
    <row r="225" spans="2:2" ht="90">
      <c r="B225" s="204" t="s">
        <v>1055</v>
      </c>
    </row>
    <row r="237" spans="2:2">
      <c r="B237" s="205" t="s">
        <v>1056</v>
      </c>
    </row>
    <row r="238" spans="2:2" ht="15.75">
      <c r="B238" s="206" t="s">
        <v>1057</v>
      </c>
    </row>
    <row r="239" spans="2:2" ht="15.75">
      <c r="B239" s="206" t="s">
        <v>1058</v>
      </c>
    </row>
  </sheetData>
  <mergeCells count="13">
    <mergeCell ref="B135:B136"/>
    <mergeCell ref="C135:C136"/>
    <mergeCell ref="B88:I88"/>
    <mergeCell ref="C120:E120"/>
    <mergeCell ref="C121:E121"/>
    <mergeCell ref="B122:I122"/>
    <mergeCell ref="B123:I123"/>
    <mergeCell ref="B124:I124"/>
    <mergeCell ref="B125:I125"/>
    <mergeCell ref="B126:I126"/>
    <mergeCell ref="B127:I127"/>
    <mergeCell ref="B128:I128"/>
    <mergeCell ref="B129:I129"/>
  </mergeCells>
  <hyperlinks>
    <hyperlink ref="B3" location="ITIArbitrageFund" display="ITI Arbitrage Fund" xr:uid="{8E71C301-A469-44C5-955F-F933DFE8374B}"/>
  </hyperlinks>
  <pageMargins left="0" right="0" top="0" bottom="0" header="0" footer="0"/>
  <pageSetup orientation="landscape"/>
  <headerFooter>
    <oddFooter xml:space="preserve">&amp;C_x000D_&amp;1#&amp;"Aptos"&amp;10&amp;K000000  For internal use only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C8AB-7BD5-4832-B67A-1770847B5C98}">
  <sheetPr codeName="Sheet3">
    <outlinePr summaryBelow="0"/>
  </sheetPr>
  <dimension ref="A1:I221"/>
  <sheetViews>
    <sheetView zoomScaleNormal="100" workbookViewId="0"/>
  </sheetViews>
  <sheetFormatPr defaultRowHeight="15"/>
  <cols>
    <col min="1" max="1" width="9.5703125" bestFit="1" customWidth="1"/>
    <col min="2" max="2" width="69.28515625" customWidth="1"/>
    <col min="3" max="3" width="27.5703125" bestFit="1" customWidth="1"/>
    <col min="4" max="4" width="33.28515625" customWidth="1"/>
    <col min="5" max="5" width="16.7109375" customWidth="1"/>
    <col min="6" max="7" width="25" customWidth="1"/>
    <col min="8" max="8" width="16.7109375" customWidth="1"/>
    <col min="9" max="9" width="10.7109375" customWidth="1"/>
    <col min="257" max="257" width="9.5703125" bestFit="1" customWidth="1"/>
    <col min="258" max="258" width="69.28515625" customWidth="1"/>
    <col min="259" max="259" width="27.5703125" bestFit="1" customWidth="1"/>
    <col min="260" max="260" width="33.28515625" customWidth="1"/>
    <col min="261" max="261" width="16.7109375" customWidth="1"/>
    <col min="262" max="263" width="25" customWidth="1"/>
    <col min="264" max="264" width="16.7109375" customWidth="1"/>
    <col min="265" max="265" width="10.7109375" customWidth="1"/>
    <col min="513" max="513" width="9.5703125" bestFit="1" customWidth="1"/>
    <col min="514" max="514" width="69.28515625" customWidth="1"/>
    <col min="515" max="515" width="27.5703125" bestFit="1" customWidth="1"/>
    <col min="516" max="516" width="33.28515625" customWidth="1"/>
    <col min="517" max="517" width="16.7109375" customWidth="1"/>
    <col min="518" max="519" width="25" customWidth="1"/>
    <col min="520" max="520" width="16.7109375" customWidth="1"/>
    <col min="521" max="521" width="10.7109375" customWidth="1"/>
    <col min="769" max="769" width="9.5703125" bestFit="1" customWidth="1"/>
    <col min="770" max="770" width="69.28515625" customWidth="1"/>
    <col min="771" max="771" width="27.5703125" bestFit="1" customWidth="1"/>
    <col min="772" max="772" width="33.28515625" customWidth="1"/>
    <col min="773" max="773" width="16.7109375" customWidth="1"/>
    <col min="774" max="775" width="25" customWidth="1"/>
    <col min="776" max="776" width="16.7109375" customWidth="1"/>
    <col min="777" max="777" width="10.7109375" customWidth="1"/>
    <col min="1025" max="1025" width="9.5703125" bestFit="1" customWidth="1"/>
    <col min="1026" max="1026" width="69.28515625" customWidth="1"/>
    <col min="1027" max="1027" width="27.57031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5703125" bestFit="1" customWidth="1"/>
    <col min="1282" max="1282" width="69.28515625" customWidth="1"/>
    <col min="1283" max="1283" width="27.57031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5703125" bestFit="1" customWidth="1"/>
    <col min="1538" max="1538" width="69.28515625" customWidth="1"/>
    <col min="1539" max="1539" width="27.57031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5703125" bestFit="1" customWidth="1"/>
    <col min="1794" max="1794" width="69.28515625" customWidth="1"/>
    <col min="1795" max="1795" width="27.57031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5703125" bestFit="1" customWidth="1"/>
    <col min="2050" max="2050" width="69.28515625" customWidth="1"/>
    <col min="2051" max="2051" width="27.57031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5703125" bestFit="1" customWidth="1"/>
    <col min="2306" max="2306" width="69.28515625" customWidth="1"/>
    <col min="2307" max="2307" width="27.57031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5703125" bestFit="1" customWidth="1"/>
    <col min="2562" max="2562" width="69.28515625" customWidth="1"/>
    <col min="2563" max="2563" width="27.57031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5703125" bestFit="1" customWidth="1"/>
    <col min="2818" max="2818" width="69.28515625" customWidth="1"/>
    <col min="2819" max="2819" width="27.57031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5703125" bestFit="1" customWidth="1"/>
    <col min="3074" max="3074" width="69.28515625" customWidth="1"/>
    <col min="3075" max="3075" width="27.57031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5703125" bestFit="1" customWidth="1"/>
    <col min="3330" max="3330" width="69.28515625" customWidth="1"/>
    <col min="3331" max="3331" width="27.57031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5703125" bestFit="1" customWidth="1"/>
    <col min="3586" max="3586" width="69.28515625" customWidth="1"/>
    <col min="3587" max="3587" width="27.57031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5703125" bestFit="1" customWidth="1"/>
    <col min="3842" max="3842" width="69.28515625" customWidth="1"/>
    <col min="3843" max="3843" width="27.57031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5703125" bestFit="1" customWidth="1"/>
    <col min="4098" max="4098" width="69.28515625" customWidth="1"/>
    <col min="4099" max="4099" width="27.57031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5703125" bestFit="1" customWidth="1"/>
    <col min="4354" max="4354" width="69.28515625" customWidth="1"/>
    <col min="4355" max="4355" width="27.57031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5703125" bestFit="1" customWidth="1"/>
    <col min="4610" max="4610" width="69.28515625" customWidth="1"/>
    <col min="4611" max="4611" width="27.57031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5703125" bestFit="1" customWidth="1"/>
    <col min="4866" max="4866" width="69.28515625" customWidth="1"/>
    <col min="4867" max="4867" width="27.57031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5703125" bestFit="1" customWidth="1"/>
    <col min="5122" max="5122" width="69.28515625" customWidth="1"/>
    <col min="5123" max="5123" width="27.57031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5703125" bestFit="1" customWidth="1"/>
    <col min="5378" max="5378" width="69.28515625" customWidth="1"/>
    <col min="5379" max="5379" width="27.57031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5703125" bestFit="1" customWidth="1"/>
    <col min="5634" max="5634" width="69.28515625" customWidth="1"/>
    <col min="5635" max="5635" width="27.57031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5703125" bestFit="1" customWidth="1"/>
    <col min="5890" max="5890" width="69.28515625" customWidth="1"/>
    <col min="5891" max="5891" width="27.57031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5703125" bestFit="1" customWidth="1"/>
    <col min="6146" max="6146" width="69.28515625" customWidth="1"/>
    <col min="6147" max="6147" width="27.57031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5703125" bestFit="1" customWidth="1"/>
    <col min="6402" max="6402" width="69.28515625" customWidth="1"/>
    <col min="6403" max="6403" width="27.57031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5703125" bestFit="1" customWidth="1"/>
    <col min="6658" max="6658" width="69.28515625" customWidth="1"/>
    <col min="6659" max="6659" width="27.57031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5703125" bestFit="1" customWidth="1"/>
    <col min="6914" max="6914" width="69.28515625" customWidth="1"/>
    <col min="6915" max="6915" width="27.57031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5703125" bestFit="1" customWidth="1"/>
    <col min="7170" max="7170" width="69.28515625" customWidth="1"/>
    <col min="7171" max="7171" width="27.57031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5703125" bestFit="1" customWidth="1"/>
    <col min="7426" max="7426" width="69.28515625" customWidth="1"/>
    <col min="7427" max="7427" width="27.57031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5703125" bestFit="1" customWidth="1"/>
    <col min="7682" max="7682" width="69.28515625" customWidth="1"/>
    <col min="7683" max="7683" width="27.57031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5703125" bestFit="1" customWidth="1"/>
    <col min="7938" max="7938" width="69.28515625" customWidth="1"/>
    <col min="7939" max="7939" width="27.57031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5703125" bestFit="1" customWidth="1"/>
    <col min="8194" max="8194" width="69.28515625" customWidth="1"/>
    <col min="8195" max="8195" width="27.57031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5703125" bestFit="1" customWidth="1"/>
    <col min="8450" max="8450" width="69.28515625" customWidth="1"/>
    <col min="8451" max="8451" width="27.57031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5703125" bestFit="1" customWidth="1"/>
    <col min="8706" max="8706" width="69.28515625" customWidth="1"/>
    <col min="8707" max="8707" width="27.57031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5703125" bestFit="1" customWidth="1"/>
    <col min="8962" max="8962" width="69.28515625" customWidth="1"/>
    <col min="8963" max="8963" width="27.57031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5703125" bestFit="1" customWidth="1"/>
    <col min="9218" max="9218" width="69.28515625" customWidth="1"/>
    <col min="9219" max="9219" width="27.57031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5703125" bestFit="1" customWidth="1"/>
    <col min="9474" max="9474" width="69.28515625" customWidth="1"/>
    <col min="9475" max="9475" width="27.57031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5703125" bestFit="1" customWidth="1"/>
    <col min="9730" max="9730" width="69.28515625" customWidth="1"/>
    <col min="9731" max="9731" width="27.57031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5703125" bestFit="1" customWidth="1"/>
    <col min="9986" max="9986" width="69.28515625" customWidth="1"/>
    <col min="9987" max="9987" width="27.57031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5703125" bestFit="1" customWidth="1"/>
    <col min="10242" max="10242" width="69.28515625" customWidth="1"/>
    <col min="10243" max="10243" width="27.57031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5703125" bestFit="1" customWidth="1"/>
    <col min="10498" max="10498" width="69.28515625" customWidth="1"/>
    <col min="10499" max="10499" width="27.57031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5703125" bestFit="1" customWidth="1"/>
    <col min="10754" max="10754" width="69.28515625" customWidth="1"/>
    <col min="10755" max="10755" width="27.57031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5703125" bestFit="1" customWidth="1"/>
    <col min="11010" max="11010" width="69.28515625" customWidth="1"/>
    <col min="11011" max="11011" width="27.57031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5703125" bestFit="1" customWidth="1"/>
    <col min="11266" max="11266" width="69.28515625" customWidth="1"/>
    <col min="11267" max="11267" width="27.57031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5703125" bestFit="1" customWidth="1"/>
    <col min="11522" max="11522" width="69.28515625" customWidth="1"/>
    <col min="11523" max="11523" width="27.57031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5703125" bestFit="1" customWidth="1"/>
    <col min="11778" max="11778" width="69.28515625" customWidth="1"/>
    <col min="11779" max="11779" width="27.57031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5703125" bestFit="1" customWidth="1"/>
    <col min="12034" max="12034" width="69.28515625" customWidth="1"/>
    <col min="12035" max="12035" width="27.57031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5703125" bestFit="1" customWidth="1"/>
    <col min="12290" max="12290" width="69.28515625" customWidth="1"/>
    <col min="12291" max="12291" width="27.57031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5703125" bestFit="1" customWidth="1"/>
    <col min="12546" max="12546" width="69.28515625" customWidth="1"/>
    <col min="12547" max="12547" width="27.57031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5703125" bestFit="1" customWidth="1"/>
    <col min="12802" max="12802" width="69.28515625" customWidth="1"/>
    <col min="12803" max="12803" width="27.57031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5703125" bestFit="1" customWidth="1"/>
    <col min="13058" max="13058" width="69.28515625" customWidth="1"/>
    <col min="13059" max="13059" width="27.57031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5703125" bestFit="1" customWidth="1"/>
    <col min="13314" max="13314" width="69.28515625" customWidth="1"/>
    <col min="13315" max="13315" width="27.57031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5703125" bestFit="1" customWidth="1"/>
    <col min="13570" max="13570" width="69.28515625" customWidth="1"/>
    <col min="13571" max="13571" width="27.57031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5703125" bestFit="1" customWidth="1"/>
    <col min="13826" max="13826" width="69.28515625" customWidth="1"/>
    <col min="13827" max="13827" width="27.57031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5703125" bestFit="1" customWidth="1"/>
    <col min="14082" max="14082" width="69.28515625" customWidth="1"/>
    <col min="14083" max="14083" width="27.57031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5703125" bestFit="1" customWidth="1"/>
    <col min="14338" max="14338" width="69.28515625" customWidth="1"/>
    <col min="14339" max="14339" width="27.57031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5703125" bestFit="1" customWidth="1"/>
    <col min="14594" max="14594" width="69.28515625" customWidth="1"/>
    <col min="14595" max="14595" width="27.57031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5703125" bestFit="1" customWidth="1"/>
    <col min="14850" max="14850" width="69.28515625" customWidth="1"/>
    <col min="14851" max="14851" width="27.57031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5703125" bestFit="1" customWidth="1"/>
    <col min="15106" max="15106" width="69.28515625" customWidth="1"/>
    <col min="15107" max="15107" width="27.57031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5703125" bestFit="1" customWidth="1"/>
    <col min="15362" max="15362" width="69.28515625" customWidth="1"/>
    <col min="15363" max="15363" width="27.57031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5703125" bestFit="1" customWidth="1"/>
    <col min="15618" max="15618" width="69.28515625" customWidth="1"/>
    <col min="15619" max="15619" width="27.57031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5703125" bestFit="1" customWidth="1"/>
    <col min="15874" max="15874" width="69.28515625" customWidth="1"/>
    <col min="15875" max="15875" width="27.57031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5703125" bestFit="1" customWidth="1"/>
    <col min="16130" max="16130" width="69.28515625" customWidth="1"/>
    <col min="16131" max="16131" width="27.57031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4</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191</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35</v>
      </c>
      <c r="C9" s="14" t="s">
        <v>36</v>
      </c>
      <c r="D9" s="14" t="s">
        <v>37</v>
      </c>
      <c r="E9" s="19">
        <v>195709</v>
      </c>
      <c r="F9" s="20">
        <v>1386.99</v>
      </c>
      <c r="G9" s="21">
        <v>4.3299999999999998E-2</v>
      </c>
      <c r="H9" s="104"/>
      <c r="I9" s="22"/>
    </row>
    <row r="10" spans="1:9" ht="12.95" customHeight="1">
      <c r="A10" s="17"/>
      <c r="B10" s="18" t="s">
        <v>192</v>
      </c>
      <c r="C10" s="14" t="s">
        <v>193</v>
      </c>
      <c r="D10" s="14" t="s">
        <v>72</v>
      </c>
      <c r="E10" s="19">
        <v>114813</v>
      </c>
      <c r="F10" s="20">
        <v>1362.83</v>
      </c>
      <c r="G10" s="21">
        <v>4.2599999999999999E-2</v>
      </c>
      <c r="H10" s="104"/>
      <c r="I10" s="22"/>
    </row>
    <row r="11" spans="1:9" ht="12.95" customHeight="1">
      <c r="A11" s="17"/>
      <c r="B11" s="18" t="s">
        <v>194</v>
      </c>
      <c r="C11" s="14" t="s">
        <v>195</v>
      </c>
      <c r="D11" s="14" t="s">
        <v>37</v>
      </c>
      <c r="E11" s="19">
        <v>76311</v>
      </c>
      <c r="F11" s="20">
        <v>1008.6</v>
      </c>
      <c r="G11" s="21">
        <v>3.15E-2</v>
      </c>
      <c r="H11" s="104"/>
      <c r="I11" s="22"/>
    </row>
    <row r="12" spans="1:9" ht="12.95" customHeight="1">
      <c r="A12" s="17"/>
      <c r="B12" s="18" t="s">
        <v>196</v>
      </c>
      <c r="C12" s="14" t="s">
        <v>197</v>
      </c>
      <c r="D12" s="14" t="s">
        <v>198</v>
      </c>
      <c r="E12" s="19">
        <v>38135</v>
      </c>
      <c r="F12" s="20">
        <v>807.05</v>
      </c>
      <c r="G12" s="21">
        <v>2.52E-2</v>
      </c>
      <c r="H12" s="104"/>
      <c r="I12" s="22"/>
    </row>
    <row r="13" spans="1:9" ht="12.95" customHeight="1">
      <c r="A13" s="17"/>
      <c r="B13" s="18" t="s">
        <v>181</v>
      </c>
      <c r="C13" s="14" t="s">
        <v>199</v>
      </c>
      <c r="D13" s="14" t="s">
        <v>198</v>
      </c>
      <c r="E13" s="19">
        <v>38396</v>
      </c>
      <c r="F13" s="20">
        <v>760.24</v>
      </c>
      <c r="G13" s="21">
        <v>2.3699999999999999E-2</v>
      </c>
      <c r="H13" s="104"/>
      <c r="I13" s="22"/>
    </row>
    <row r="14" spans="1:9" ht="12.95" customHeight="1">
      <c r="A14" s="17"/>
      <c r="B14" s="18" t="s">
        <v>200</v>
      </c>
      <c r="C14" s="14" t="s">
        <v>201</v>
      </c>
      <c r="D14" s="14" t="s">
        <v>202</v>
      </c>
      <c r="E14" s="19">
        <v>46614</v>
      </c>
      <c r="F14" s="20">
        <v>703.64</v>
      </c>
      <c r="G14" s="21">
        <v>2.1999999999999999E-2</v>
      </c>
      <c r="H14" s="104"/>
      <c r="I14" s="22"/>
    </row>
    <row r="15" spans="1:9" ht="12.95" customHeight="1">
      <c r="A15" s="17"/>
      <c r="B15" s="18" t="s">
        <v>183</v>
      </c>
      <c r="C15" s="14" t="s">
        <v>203</v>
      </c>
      <c r="D15" s="14" t="s">
        <v>204</v>
      </c>
      <c r="E15" s="19">
        <v>218367</v>
      </c>
      <c r="F15" s="20">
        <v>698.77</v>
      </c>
      <c r="G15" s="21">
        <v>2.18E-2</v>
      </c>
      <c r="H15" s="104"/>
      <c r="I15" s="22"/>
    </row>
    <row r="16" spans="1:9" ht="12.95" customHeight="1">
      <c r="A16" s="17"/>
      <c r="B16" s="18" t="s">
        <v>205</v>
      </c>
      <c r="C16" s="14" t="s">
        <v>206</v>
      </c>
      <c r="D16" s="14" t="s">
        <v>37</v>
      </c>
      <c r="E16" s="19">
        <v>1007552</v>
      </c>
      <c r="F16" s="20">
        <v>680.1</v>
      </c>
      <c r="G16" s="21">
        <v>2.12E-2</v>
      </c>
      <c r="H16" s="104"/>
      <c r="I16" s="22"/>
    </row>
    <row r="17" spans="1:9" ht="12.95" customHeight="1">
      <c r="A17" s="17"/>
      <c r="B17" s="18" t="s">
        <v>78</v>
      </c>
      <c r="C17" s="14" t="s">
        <v>79</v>
      </c>
      <c r="D17" s="14" t="s">
        <v>66</v>
      </c>
      <c r="E17" s="19">
        <v>124826</v>
      </c>
      <c r="F17" s="20">
        <v>650.59</v>
      </c>
      <c r="G17" s="21">
        <v>2.0299999999999999E-2</v>
      </c>
      <c r="H17" s="104"/>
      <c r="I17" s="22"/>
    </row>
    <row r="18" spans="1:9" ht="12.95" customHeight="1">
      <c r="A18" s="17"/>
      <c r="B18" s="18" t="s">
        <v>207</v>
      </c>
      <c r="C18" s="14" t="s">
        <v>208</v>
      </c>
      <c r="D18" s="14" t="s">
        <v>209</v>
      </c>
      <c r="E18" s="19">
        <v>4691</v>
      </c>
      <c r="F18" s="20">
        <v>510.1</v>
      </c>
      <c r="G18" s="21">
        <v>1.5900000000000001E-2</v>
      </c>
      <c r="H18" s="104"/>
      <c r="I18" s="22"/>
    </row>
    <row r="19" spans="1:9" ht="12.95" customHeight="1">
      <c r="A19" s="17"/>
      <c r="B19" s="18" t="s">
        <v>210</v>
      </c>
      <c r="C19" s="14" t="s">
        <v>211</v>
      </c>
      <c r="D19" s="14" t="s">
        <v>34</v>
      </c>
      <c r="E19" s="19">
        <v>115060</v>
      </c>
      <c r="F19" s="20">
        <v>470.77</v>
      </c>
      <c r="G19" s="21">
        <v>1.47E-2</v>
      </c>
      <c r="H19" s="104"/>
      <c r="I19" s="22"/>
    </row>
    <row r="20" spans="1:9" ht="12.95" customHeight="1">
      <c r="A20" s="17"/>
      <c r="B20" s="18" t="s">
        <v>212</v>
      </c>
      <c r="C20" s="14" t="s">
        <v>213</v>
      </c>
      <c r="D20" s="14" t="s">
        <v>214</v>
      </c>
      <c r="E20" s="19">
        <v>112983</v>
      </c>
      <c r="F20" s="20">
        <v>459.84</v>
      </c>
      <c r="G20" s="21">
        <v>1.44E-2</v>
      </c>
      <c r="H20" s="104"/>
      <c r="I20" s="22"/>
    </row>
    <row r="21" spans="1:9" ht="12.95" customHeight="1">
      <c r="A21" s="17"/>
      <c r="B21" s="18" t="s">
        <v>59</v>
      </c>
      <c r="C21" s="14" t="s">
        <v>60</v>
      </c>
      <c r="D21" s="14" t="s">
        <v>37</v>
      </c>
      <c r="E21" s="19">
        <v>111071</v>
      </c>
      <c r="F21" s="20">
        <v>448</v>
      </c>
      <c r="G21" s="21">
        <v>1.4E-2</v>
      </c>
      <c r="H21" s="104"/>
      <c r="I21" s="22"/>
    </row>
    <row r="22" spans="1:9" ht="12.95" customHeight="1">
      <c r="A22" s="17"/>
      <c r="B22" s="18" t="s">
        <v>215</v>
      </c>
      <c r="C22" s="14" t="s">
        <v>216</v>
      </c>
      <c r="D22" s="14" t="s">
        <v>198</v>
      </c>
      <c r="E22" s="19">
        <v>4751</v>
      </c>
      <c r="F22" s="20">
        <v>441.44</v>
      </c>
      <c r="G22" s="21">
        <v>1.38E-2</v>
      </c>
      <c r="H22" s="104"/>
      <c r="I22" s="22"/>
    </row>
    <row r="23" spans="1:9" ht="12.95" customHeight="1">
      <c r="A23" s="17"/>
      <c r="B23" s="18" t="s">
        <v>217</v>
      </c>
      <c r="C23" s="14" t="s">
        <v>218</v>
      </c>
      <c r="D23" s="14" t="s">
        <v>219</v>
      </c>
      <c r="E23" s="19">
        <v>21374</v>
      </c>
      <c r="F23" s="20">
        <v>424.7</v>
      </c>
      <c r="G23" s="21">
        <v>1.3299999999999999E-2</v>
      </c>
      <c r="H23" s="104"/>
      <c r="I23" s="22"/>
    </row>
    <row r="24" spans="1:9" ht="12.95" customHeight="1">
      <c r="A24" s="17"/>
      <c r="B24" s="18" t="s">
        <v>220</v>
      </c>
      <c r="C24" s="14" t="s">
        <v>221</v>
      </c>
      <c r="D24" s="14" t="s">
        <v>37</v>
      </c>
      <c r="E24" s="19">
        <v>34066</v>
      </c>
      <c r="F24" s="20">
        <v>417.65</v>
      </c>
      <c r="G24" s="21">
        <v>1.2999999999999999E-2</v>
      </c>
      <c r="H24" s="104"/>
      <c r="I24" s="22"/>
    </row>
    <row r="25" spans="1:9" ht="12.95" customHeight="1">
      <c r="A25" s="17"/>
      <c r="B25" s="18" t="s">
        <v>222</v>
      </c>
      <c r="C25" s="14" t="s">
        <v>223</v>
      </c>
      <c r="D25" s="14" t="s">
        <v>43</v>
      </c>
      <c r="E25" s="19">
        <v>67149</v>
      </c>
      <c r="F25" s="20">
        <v>403.4</v>
      </c>
      <c r="G25" s="21">
        <v>1.26E-2</v>
      </c>
      <c r="H25" s="104"/>
      <c r="I25" s="22"/>
    </row>
    <row r="26" spans="1:9" ht="12.95" customHeight="1">
      <c r="A26" s="17"/>
      <c r="B26" s="18" t="s">
        <v>224</v>
      </c>
      <c r="C26" s="14" t="s">
        <v>225</v>
      </c>
      <c r="D26" s="14" t="s">
        <v>226</v>
      </c>
      <c r="E26" s="19">
        <v>8959</v>
      </c>
      <c r="F26" s="20">
        <v>394.67</v>
      </c>
      <c r="G26" s="21">
        <v>1.23E-2</v>
      </c>
      <c r="H26" s="104"/>
      <c r="I26" s="22"/>
    </row>
    <row r="27" spans="1:9" ht="12.95" customHeight="1">
      <c r="A27" s="17"/>
      <c r="B27" s="18" t="s">
        <v>227</v>
      </c>
      <c r="C27" s="14" t="s">
        <v>228</v>
      </c>
      <c r="D27" s="14" t="s">
        <v>226</v>
      </c>
      <c r="E27" s="19">
        <v>1984</v>
      </c>
      <c r="F27" s="20">
        <v>390.85</v>
      </c>
      <c r="G27" s="21">
        <v>1.2200000000000001E-2</v>
      </c>
      <c r="H27" s="104"/>
      <c r="I27" s="22"/>
    </row>
    <row r="28" spans="1:9" ht="12.95" customHeight="1">
      <c r="A28" s="17"/>
      <c r="B28" s="18" t="s">
        <v>229</v>
      </c>
      <c r="C28" s="14" t="s">
        <v>230</v>
      </c>
      <c r="D28" s="14" t="s">
        <v>91</v>
      </c>
      <c r="E28" s="19">
        <v>8206</v>
      </c>
      <c r="F28" s="20">
        <v>376.41</v>
      </c>
      <c r="G28" s="21">
        <v>1.18E-2</v>
      </c>
      <c r="H28" s="104"/>
      <c r="I28" s="22"/>
    </row>
    <row r="29" spans="1:9" ht="12.95" customHeight="1">
      <c r="A29" s="17"/>
      <c r="B29" s="18" t="s">
        <v>231</v>
      </c>
      <c r="C29" s="14" t="s">
        <v>232</v>
      </c>
      <c r="D29" s="14" t="s">
        <v>233</v>
      </c>
      <c r="E29" s="19">
        <v>3578</v>
      </c>
      <c r="F29" s="20">
        <v>375.69</v>
      </c>
      <c r="G29" s="21">
        <v>1.17E-2</v>
      </c>
      <c r="H29" s="104"/>
      <c r="I29" s="22"/>
    </row>
    <row r="30" spans="1:9" ht="12.95" customHeight="1">
      <c r="A30" s="17"/>
      <c r="B30" s="18" t="s">
        <v>234</v>
      </c>
      <c r="C30" s="14" t="s">
        <v>235</v>
      </c>
      <c r="D30" s="14" t="s">
        <v>69</v>
      </c>
      <c r="E30" s="19">
        <v>39529</v>
      </c>
      <c r="F30" s="20">
        <v>372.28</v>
      </c>
      <c r="G30" s="21">
        <v>1.1599999999999999E-2</v>
      </c>
      <c r="H30" s="104"/>
      <c r="I30" s="22"/>
    </row>
    <row r="31" spans="1:9" ht="12.95" customHeight="1">
      <c r="A31" s="17"/>
      <c r="B31" s="18" t="s">
        <v>236</v>
      </c>
      <c r="C31" s="14" t="s">
        <v>237</v>
      </c>
      <c r="D31" s="14" t="s">
        <v>238</v>
      </c>
      <c r="E31" s="19">
        <v>56057</v>
      </c>
      <c r="F31" s="20">
        <v>371.57</v>
      </c>
      <c r="G31" s="21">
        <v>1.1599999999999999E-2</v>
      </c>
      <c r="H31" s="104"/>
      <c r="I31" s="22"/>
    </row>
    <row r="32" spans="1:9" ht="12.95" customHeight="1">
      <c r="A32" s="17"/>
      <c r="B32" s="18" t="s">
        <v>239</v>
      </c>
      <c r="C32" s="14" t="s">
        <v>240</v>
      </c>
      <c r="D32" s="14" t="s">
        <v>91</v>
      </c>
      <c r="E32" s="19">
        <v>21314</v>
      </c>
      <c r="F32" s="20">
        <v>367.35</v>
      </c>
      <c r="G32" s="21">
        <v>1.15E-2</v>
      </c>
      <c r="H32" s="104"/>
      <c r="I32" s="22"/>
    </row>
    <row r="33" spans="1:9" ht="12.95" customHeight="1">
      <c r="A33" s="17"/>
      <c r="B33" s="18" t="s">
        <v>241</v>
      </c>
      <c r="C33" s="14" t="s">
        <v>242</v>
      </c>
      <c r="D33" s="14" t="s">
        <v>98</v>
      </c>
      <c r="E33" s="19">
        <v>26556</v>
      </c>
      <c r="F33" s="20">
        <v>366.63</v>
      </c>
      <c r="G33" s="21">
        <v>1.15E-2</v>
      </c>
      <c r="H33" s="104"/>
      <c r="I33" s="22"/>
    </row>
    <row r="34" spans="1:9" ht="12.95" customHeight="1">
      <c r="A34" s="17"/>
      <c r="B34" s="18" t="s">
        <v>243</v>
      </c>
      <c r="C34" s="14" t="s">
        <v>244</v>
      </c>
      <c r="D34" s="14" t="s">
        <v>37</v>
      </c>
      <c r="E34" s="19">
        <v>1741600</v>
      </c>
      <c r="F34" s="20">
        <v>364.87</v>
      </c>
      <c r="G34" s="21">
        <v>1.14E-2</v>
      </c>
      <c r="H34" s="104"/>
      <c r="I34" s="22"/>
    </row>
    <row r="35" spans="1:9" ht="12.95" customHeight="1">
      <c r="A35" s="17"/>
      <c r="B35" s="18" t="s">
        <v>245</v>
      </c>
      <c r="C35" s="14" t="s">
        <v>246</v>
      </c>
      <c r="D35" s="14" t="s">
        <v>40</v>
      </c>
      <c r="E35" s="19">
        <v>15750</v>
      </c>
      <c r="F35" s="20">
        <v>362.91</v>
      </c>
      <c r="G35" s="21">
        <v>1.1299999999999999E-2</v>
      </c>
      <c r="H35" s="104"/>
      <c r="I35" s="22"/>
    </row>
    <row r="36" spans="1:9" ht="12.95" customHeight="1">
      <c r="A36" s="17"/>
      <c r="B36" s="18" t="s">
        <v>73</v>
      </c>
      <c r="C36" s="14" t="s">
        <v>74</v>
      </c>
      <c r="D36" s="14" t="s">
        <v>43</v>
      </c>
      <c r="E36" s="19">
        <v>95098</v>
      </c>
      <c r="F36" s="20">
        <v>361.94</v>
      </c>
      <c r="G36" s="21">
        <v>1.1299999999999999E-2</v>
      </c>
      <c r="H36" s="104"/>
      <c r="I36" s="22"/>
    </row>
    <row r="37" spans="1:9" ht="12.95" customHeight="1">
      <c r="A37" s="17"/>
      <c r="B37" s="18" t="s">
        <v>247</v>
      </c>
      <c r="C37" s="14" t="s">
        <v>248</v>
      </c>
      <c r="D37" s="14" t="s">
        <v>84</v>
      </c>
      <c r="E37" s="19">
        <v>11740</v>
      </c>
      <c r="F37" s="20">
        <v>359.47</v>
      </c>
      <c r="G37" s="21">
        <v>1.12E-2</v>
      </c>
      <c r="H37" s="104"/>
      <c r="I37" s="22"/>
    </row>
    <row r="38" spans="1:9" ht="12.95" customHeight="1">
      <c r="A38" s="17"/>
      <c r="B38" s="18" t="s">
        <v>249</v>
      </c>
      <c r="C38" s="14" t="s">
        <v>250</v>
      </c>
      <c r="D38" s="14" t="s">
        <v>209</v>
      </c>
      <c r="E38" s="19">
        <v>8741</v>
      </c>
      <c r="F38" s="20">
        <v>358.91</v>
      </c>
      <c r="G38" s="21">
        <v>1.12E-2</v>
      </c>
      <c r="H38" s="104"/>
      <c r="I38" s="22"/>
    </row>
    <row r="39" spans="1:9" ht="12.95" customHeight="1">
      <c r="A39" s="17"/>
      <c r="B39" s="18" t="s">
        <v>53</v>
      </c>
      <c r="C39" s="14" t="s">
        <v>54</v>
      </c>
      <c r="D39" s="14" t="s">
        <v>37</v>
      </c>
      <c r="E39" s="19">
        <v>35461</v>
      </c>
      <c r="F39" s="20">
        <v>358.26</v>
      </c>
      <c r="G39" s="21">
        <v>1.12E-2</v>
      </c>
      <c r="H39" s="104"/>
      <c r="I39" s="22"/>
    </row>
    <row r="40" spans="1:9" ht="12.95" customHeight="1">
      <c r="A40" s="17"/>
      <c r="B40" s="18" t="s">
        <v>251</v>
      </c>
      <c r="C40" s="14" t="s">
        <v>252</v>
      </c>
      <c r="D40" s="14" t="s">
        <v>226</v>
      </c>
      <c r="E40" s="19">
        <v>74648</v>
      </c>
      <c r="F40" s="20">
        <v>355.1</v>
      </c>
      <c r="G40" s="21">
        <v>1.11E-2</v>
      </c>
      <c r="H40" s="104"/>
      <c r="I40" s="22"/>
    </row>
    <row r="41" spans="1:9" ht="12.95" customHeight="1">
      <c r="A41" s="17"/>
      <c r="B41" s="18" t="s">
        <v>32</v>
      </c>
      <c r="C41" s="14" t="s">
        <v>33</v>
      </c>
      <c r="D41" s="14" t="s">
        <v>34</v>
      </c>
      <c r="E41" s="19">
        <v>21102</v>
      </c>
      <c r="F41" s="20">
        <v>354.09</v>
      </c>
      <c r="G41" s="21">
        <v>1.11E-2</v>
      </c>
      <c r="H41" s="104"/>
      <c r="I41" s="22"/>
    </row>
    <row r="42" spans="1:9" ht="12.95" customHeight="1">
      <c r="A42" s="17"/>
      <c r="B42" s="18" t="s">
        <v>253</v>
      </c>
      <c r="C42" s="14" t="s">
        <v>254</v>
      </c>
      <c r="D42" s="14" t="s">
        <v>37</v>
      </c>
      <c r="E42" s="19">
        <v>431626</v>
      </c>
      <c r="F42" s="20">
        <v>351.52</v>
      </c>
      <c r="G42" s="21">
        <v>1.0999999999999999E-2</v>
      </c>
      <c r="H42" s="104"/>
      <c r="I42" s="22"/>
    </row>
    <row r="43" spans="1:9" ht="12.95" customHeight="1">
      <c r="A43" s="17"/>
      <c r="B43" s="18" t="s">
        <v>255</v>
      </c>
      <c r="C43" s="14" t="s">
        <v>256</v>
      </c>
      <c r="D43" s="14" t="s">
        <v>233</v>
      </c>
      <c r="E43" s="19">
        <v>84497</v>
      </c>
      <c r="F43" s="20">
        <v>351.09</v>
      </c>
      <c r="G43" s="21">
        <v>1.0999999999999999E-2</v>
      </c>
      <c r="H43" s="104"/>
      <c r="I43" s="22"/>
    </row>
    <row r="44" spans="1:9" ht="12.95" customHeight="1">
      <c r="A44" s="17"/>
      <c r="B44" s="18" t="s">
        <v>257</v>
      </c>
      <c r="C44" s="14" t="s">
        <v>258</v>
      </c>
      <c r="D44" s="14" t="s">
        <v>259</v>
      </c>
      <c r="E44" s="19">
        <v>48673</v>
      </c>
      <c r="F44" s="20">
        <v>341.83</v>
      </c>
      <c r="G44" s="21">
        <v>1.0699999999999999E-2</v>
      </c>
      <c r="H44" s="104"/>
      <c r="I44" s="22"/>
    </row>
    <row r="45" spans="1:9" ht="12.95" customHeight="1">
      <c r="A45" s="17"/>
      <c r="B45" s="18" t="s">
        <v>260</v>
      </c>
      <c r="C45" s="14" t="s">
        <v>261</v>
      </c>
      <c r="D45" s="14" t="s">
        <v>262</v>
      </c>
      <c r="E45" s="19">
        <v>10349</v>
      </c>
      <c r="F45" s="20">
        <v>341.56</v>
      </c>
      <c r="G45" s="21">
        <v>1.0699999999999999E-2</v>
      </c>
      <c r="H45" s="104"/>
      <c r="I45" s="22"/>
    </row>
    <row r="46" spans="1:9" ht="12.95" customHeight="1">
      <c r="A46" s="17"/>
      <c r="B46" s="18" t="s">
        <v>263</v>
      </c>
      <c r="C46" s="14" t="s">
        <v>264</v>
      </c>
      <c r="D46" s="14" t="s">
        <v>198</v>
      </c>
      <c r="E46" s="19">
        <v>164721</v>
      </c>
      <c r="F46" s="20">
        <v>340.18</v>
      </c>
      <c r="G46" s="21">
        <v>1.06E-2</v>
      </c>
      <c r="H46" s="104"/>
      <c r="I46" s="22"/>
    </row>
    <row r="47" spans="1:9" ht="12.95" customHeight="1">
      <c r="A47" s="17"/>
      <c r="B47" s="18" t="s">
        <v>265</v>
      </c>
      <c r="C47" s="14" t="s">
        <v>266</v>
      </c>
      <c r="D47" s="14" t="s">
        <v>40</v>
      </c>
      <c r="E47" s="19">
        <v>4793</v>
      </c>
      <c r="F47" s="20">
        <v>336.25</v>
      </c>
      <c r="G47" s="21">
        <v>1.0500000000000001E-2</v>
      </c>
      <c r="H47" s="104"/>
      <c r="I47" s="22"/>
    </row>
    <row r="48" spans="1:9" ht="12.95" customHeight="1">
      <c r="A48" s="17"/>
      <c r="B48" s="18" t="s">
        <v>267</v>
      </c>
      <c r="C48" s="14" t="s">
        <v>268</v>
      </c>
      <c r="D48" s="14" t="s">
        <v>219</v>
      </c>
      <c r="E48" s="19">
        <v>4086</v>
      </c>
      <c r="F48" s="20">
        <v>333.64</v>
      </c>
      <c r="G48" s="21">
        <v>1.04E-2</v>
      </c>
      <c r="H48" s="104"/>
      <c r="I48" s="22"/>
    </row>
    <row r="49" spans="1:9" ht="12.95" customHeight="1">
      <c r="A49" s="17"/>
      <c r="B49" s="18" t="s">
        <v>269</v>
      </c>
      <c r="C49" s="14" t="s">
        <v>270</v>
      </c>
      <c r="D49" s="14" t="s">
        <v>198</v>
      </c>
      <c r="E49" s="19">
        <v>14212</v>
      </c>
      <c r="F49" s="20">
        <v>331.81</v>
      </c>
      <c r="G49" s="21">
        <v>1.04E-2</v>
      </c>
      <c r="H49" s="104"/>
      <c r="I49" s="22"/>
    </row>
    <row r="50" spans="1:9" ht="12.95" customHeight="1">
      <c r="A50" s="17"/>
      <c r="B50" s="18" t="s">
        <v>271</v>
      </c>
      <c r="C50" s="14" t="s">
        <v>272</v>
      </c>
      <c r="D50" s="14" t="s">
        <v>37</v>
      </c>
      <c r="E50" s="19">
        <v>34146</v>
      </c>
      <c r="F50" s="20">
        <v>327.63</v>
      </c>
      <c r="G50" s="21">
        <v>1.0200000000000001E-2</v>
      </c>
      <c r="H50" s="104"/>
      <c r="I50" s="22"/>
    </row>
    <row r="51" spans="1:9" ht="12.95" customHeight="1">
      <c r="A51" s="17"/>
      <c r="B51" s="18" t="s">
        <v>273</v>
      </c>
      <c r="C51" s="14" t="s">
        <v>274</v>
      </c>
      <c r="D51" s="14" t="s">
        <v>275</v>
      </c>
      <c r="E51" s="19">
        <v>16210</v>
      </c>
      <c r="F51" s="20">
        <v>322.97000000000003</v>
      </c>
      <c r="G51" s="21">
        <v>1.01E-2</v>
      </c>
      <c r="H51" s="104"/>
      <c r="I51" s="22"/>
    </row>
    <row r="52" spans="1:9" ht="12.95" customHeight="1">
      <c r="A52" s="17"/>
      <c r="B52" s="18" t="s">
        <v>276</v>
      </c>
      <c r="C52" s="14" t="s">
        <v>277</v>
      </c>
      <c r="D52" s="14" t="s">
        <v>278</v>
      </c>
      <c r="E52" s="19">
        <v>25764</v>
      </c>
      <c r="F52" s="20">
        <v>320.10000000000002</v>
      </c>
      <c r="G52" s="21">
        <v>0.01</v>
      </c>
      <c r="H52" s="104"/>
      <c r="I52" s="22"/>
    </row>
    <row r="53" spans="1:9" ht="12.95" customHeight="1">
      <c r="A53" s="17"/>
      <c r="B53" s="18" t="s">
        <v>279</v>
      </c>
      <c r="C53" s="14" t="s">
        <v>280</v>
      </c>
      <c r="D53" s="14" t="s">
        <v>69</v>
      </c>
      <c r="E53" s="19">
        <v>67530</v>
      </c>
      <c r="F53" s="20">
        <v>319.18</v>
      </c>
      <c r="G53" s="21">
        <v>0.01</v>
      </c>
      <c r="H53" s="104"/>
      <c r="I53" s="22"/>
    </row>
    <row r="54" spans="1:9" ht="12.95" customHeight="1">
      <c r="A54" s="17"/>
      <c r="B54" s="18" t="s">
        <v>281</v>
      </c>
      <c r="C54" s="14" t="s">
        <v>282</v>
      </c>
      <c r="D54" s="14" t="s">
        <v>43</v>
      </c>
      <c r="E54" s="19">
        <v>71433</v>
      </c>
      <c r="F54" s="20">
        <v>317.06</v>
      </c>
      <c r="G54" s="21">
        <v>9.9000000000000008E-3</v>
      </c>
      <c r="H54" s="104"/>
      <c r="I54" s="22"/>
    </row>
    <row r="55" spans="1:9" ht="12.95" customHeight="1">
      <c r="A55" s="17"/>
      <c r="B55" s="18" t="s">
        <v>283</v>
      </c>
      <c r="C55" s="14" t="s">
        <v>284</v>
      </c>
      <c r="D55" s="14" t="s">
        <v>285</v>
      </c>
      <c r="E55" s="19">
        <v>122178</v>
      </c>
      <c r="F55" s="20">
        <v>316.44</v>
      </c>
      <c r="G55" s="21">
        <v>9.9000000000000008E-3</v>
      </c>
      <c r="H55" s="104"/>
      <c r="I55" s="22"/>
    </row>
    <row r="56" spans="1:9" ht="12.95" customHeight="1">
      <c r="A56" s="17"/>
      <c r="B56" s="18" t="s">
        <v>286</v>
      </c>
      <c r="C56" s="14" t="s">
        <v>287</v>
      </c>
      <c r="D56" s="14" t="s">
        <v>238</v>
      </c>
      <c r="E56" s="19">
        <v>76890</v>
      </c>
      <c r="F56" s="20">
        <v>307.87</v>
      </c>
      <c r="G56" s="21">
        <v>9.5999999999999992E-3</v>
      </c>
      <c r="H56" s="104"/>
      <c r="I56" s="22"/>
    </row>
    <row r="57" spans="1:9" ht="12.95" customHeight="1">
      <c r="A57" s="17"/>
      <c r="B57" s="18" t="s">
        <v>288</v>
      </c>
      <c r="C57" s="14" t="s">
        <v>289</v>
      </c>
      <c r="D57" s="14" t="s">
        <v>77</v>
      </c>
      <c r="E57" s="19">
        <v>30115</v>
      </c>
      <c r="F57" s="20">
        <v>299.37</v>
      </c>
      <c r="G57" s="21">
        <v>9.2999999999999992E-3</v>
      </c>
      <c r="H57" s="104"/>
      <c r="I57" s="22"/>
    </row>
    <row r="58" spans="1:9" ht="12.95" customHeight="1">
      <c r="A58" s="17"/>
      <c r="B58" s="18" t="s">
        <v>290</v>
      </c>
      <c r="C58" s="14" t="s">
        <v>291</v>
      </c>
      <c r="D58" s="14" t="s">
        <v>43</v>
      </c>
      <c r="E58" s="19">
        <v>24522</v>
      </c>
      <c r="F58" s="20">
        <v>235.26</v>
      </c>
      <c r="G58" s="21">
        <v>7.3000000000000001E-3</v>
      </c>
      <c r="H58" s="104"/>
      <c r="I58" s="22"/>
    </row>
    <row r="59" spans="1:9" ht="12.95" customHeight="1">
      <c r="A59" s="17"/>
      <c r="B59" s="18" t="s">
        <v>292</v>
      </c>
      <c r="C59" s="14" t="s">
        <v>293</v>
      </c>
      <c r="D59" s="14" t="s">
        <v>34</v>
      </c>
      <c r="E59" s="19">
        <v>250000</v>
      </c>
      <c r="F59" s="20">
        <v>191.1</v>
      </c>
      <c r="G59" s="21">
        <v>6.0000000000000001E-3</v>
      </c>
      <c r="H59" s="104"/>
      <c r="I59" s="22"/>
    </row>
    <row r="60" spans="1:9" ht="12.95" customHeight="1">
      <c r="A60" s="17"/>
      <c r="B60" s="18" t="s">
        <v>294</v>
      </c>
      <c r="C60" s="14" t="s">
        <v>295</v>
      </c>
      <c r="D60" s="14" t="s">
        <v>43</v>
      </c>
      <c r="E60" s="19">
        <v>11110</v>
      </c>
      <c r="F60" s="20">
        <v>179.98</v>
      </c>
      <c r="G60" s="21">
        <v>5.5999999999999999E-3</v>
      </c>
      <c r="H60" s="104"/>
      <c r="I60" s="22"/>
    </row>
    <row r="61" spans="1:9" ht="12.95" customHeight="1">
      <c r="A61" s="17"/>
      <c r="B61" s="18" t="s">
        <v>296</v>
      </c>
      <c r="C61" s="14" t="s">
        <v>297</v>
      </c>
      <c r="D61" s="14" t="s">
        <v>209</v>
      </c>
      <c r="E61" s="19">
        <v>11730</v>
      </c>
      <c r="F61" s="20">
        <v>167.15</v>
      </c>
      <c r="G61" s="21">
        <v>5.1999999999999998E-3</v>
      </c>
      <c r="H61" s="104"/>
      <c r="I61" s="22"/>
    </row>
    <row r="62" spans="1:9" ht="12.95" customHeight="1">
      <c r="A62" s="17"/>
      <c r="B62" s="18" t="s">
        <v>179</v>
      </c>
      <c r="C62" s="14" t="s">
        <v>298</v>
      </c>
      <c r="D62" s="14" t="s">
        <v>37</v>
      </c>
      <c r="E62" s="19">
        <v>89255</v>
      </c>
      <c r="F62" s="20">
        <v>159.08000000000001</v>
      </c>
      <c r="G62" s="21">
        <v>5.0000000000000001E-3</v>
      </c>
      <c r="H62" s="104"/>
      <c r="I62" s="22"/>
    </row>
    <row r="63" spans="1:9" ht="12.95" customHeight="1">
      <c r="A63" s="17"/>
      <c r="B63" s="18" t="s">
        <v>299</v>
      </c>
      <c r="C63" s="14" t="s">
        <v>300</v>
      </c>
      <c r="D63" s="14" t="s">
        <v>214</v>
      </c>
      <c r="E63" s="19">
        <v>60368</v>
      </c>
      <c r="F63" s="20">
        <v>97.23</v>
      </c>
      <c r="G63" s="21">
        <v>3.0000000000000001E-3</v>
      </c>
      <c r="H63" s="104"/>
      <c r="I63" s="22"/>
    </row>
    <row r="64" spans="1:9" ht="12.95" customHeight="1">
      <c r="A64" s="4"/>
      <c r="B64" s="13" t="s">
        <v>107</v>
      </c>
      <c r="C64" s="14"/>
      <c r="D64" s="14"/>
      <c r="E64" s="14"/>
      <c r="F64" s="23">
        <v>23814.01</v>
      </c>
      <c r="G64" s="24">
        <v>0.74370000000000003</v>
      </c>
      <c r="H64" s="25"/>
      <c r="I64" s="26"/>
    </row>
    <row r="65" spans="1:9" ht="12.95" customHeight="1">
      <c r="A65" s="4"/>
      <c r="B65" s="27" t="s">
        <v>108</v>
      </c>
      <c r="C65" s="1"/>
      <c r="D65" s="1"/>
      <c r="E65" s="1"/>
      <c r="F65" s="25" t="s">
        <v>109</v>
      </c>
      <c r="G65" s="25" t="s">
        <v>109</v>
      </c>
      <c r="H65" s="25"/>
      <c r="I65" s="26"/>
    </row>
    <row r="66" spans="1:9" ht="12.95" customHeight="1">
      <c r="A66" s="4"/>
      <c r="B66" s="27" t="s">
        <v>107</v>
      </c>
      <c r="C66" s="1"/>
      <c r="D66" s="1"/>
      <c r="E66" s="1"/>
      <c r="F66" s="25" t="s">
        <v>109</v>
      </c>
      <c r="G66" s="25" t="s">
        <v>109</v>
      </c>
      <c r="H66" s="25"/>
      <c r="I66" s="26"/>
    </row>
    <row r="67" spans="1:9" ht="12.95" customHeight="1">
      <c r="A67" s="4"/>
      <c r="B67" s="27" t="s">
        <v>110</v>
      </c>
      <c r="C67" s="28"/>
      <c r="D67" s="1"/>
      <c r="E67" s="28"/>
      <c r="F67" s="23">
        <v>23814.01</v>
      </c>
      <c r="G67" s="24">
        <v>0.74370000000000003</v>
      </c>
      <c r="H67" s="25"/>
      <c r="I67" s="26"/>
    </row>
    <row r="68" spans="1:9" ht="12.95" customHeight="1">
      <c r="A68" s="4"/>
      <c r="B68" s="13" t="s">
        <v>122</v>
      </c>
      <c r="C68" s="14"/>
      <c r="D68" s="14"/>
      <c r="E68" s="14"/>
      <c r="F68" s="14"/>
      <c r="G68" s="14"/>
      <c r="H68" s="15"/>
      <c r="I68" s="16"/>
    </row>
    <row r="69" spans="1:9" ht="12.95" customHeight="1">
      <c r="A69" s="4"/>
      <c r="B69" s="13" t="s">
        <v>301</v>
      </c>
      <c r="C69" s="14"/>
      <c r="D69" s="14"/>
      <c r="E69" s="14"/>
      <c r="F69" s="4"/>
      <c r="G69" s="15"/>
      <c r="H69" s="15"/>
      <c r="I69" s="16"/>
    </row>
    <row r="70" spans="1:9" ht="12.95" customHeight="1">
      <c r="A70" s="17"/>
      <c r="B70" s="18" t="s">
        <v>302</v>
      </c>
      <c r="C70" s="14" t="s">
        <v>303</v>
      </c>
      <c r="D70" s="14" t="s">
        <v>304</v>
      </c>
      <c r="E70" s="19">
        <v>1000000</v>
      </c>
      <c r="F70" s="20">
        <v>1008.61</v>
      </c>
      <c r="G70" s="21">
        <v>3.15E-2</v>
      </c>
      <c r="H70" s="91">
        <v>7.4762999999999996E-2</v>
      </c>
      <c r="I70" s="22" t="s">
        <v>115</v>
      </c>
    </row>
    <row r="71" spans="1:9" ht="12.95" customHeight="1">
      <c r="A71" s="17"/>
      <c r="B71" s="18" t="s">
        <v>305</v>
      </c>
      <c r="C71" s="14" t="s">
        <v>306</v>
      </c>
      <c r="D71" s="14" t="s">
        <v>304</v>
      </c>
      <c r="E71" s="19">
        <v>900000</v>
      </c>
      <c r="F71" s="20">
        <v>895.01</v>
      </c>
      <c r="G71" s="21">
        <v>2.8000000000000001E-2</v>
      </c>
      <c r="H71" s="91">
        <v>7.7899999999999997E-2</v>
      </c>
      <c r="I71" s="22"/>
    </row>
    <row r="72" spans="1:9" ht="12.95" customHeight="1">
      <c r="A72" s="17"/>
      <c r="B72" s="18" t="s">
        <v>307</v>
      </c>
      <c r="C72" s="14" t="s">
        <v>308</v>
      </c>
      <c r="D72" s="14" t="s">
        <v>309</v>
      </c>
      <c r="E72" s="19">
        <v>800000</v>
      </c>
      <c r="F72" s="20">
        <v>796.98</v>
      </c>
      <c r="G72" s="21">
        <v>2.4899999999999999E-2</v>
      </c>
      <c r="H72" s="91">
        <v>7.7580999999999997E-2</v>
      </c>
      <c r="I72" s="22"/>
    </row>
    <row r="73" spans="1:9" ht="12.95" customHeight="1">
      <c r="A73" s="17"/>
      <c r="B73" s="18" t="s">
        <v>310</v>
      </c>
      <c r="C73" s="14" t="s">
        <v>311</v>
      </c>
      <c r="D73" s="14" t="s">
        <v>304</v>
      </c>
      <c r="E73" s="19">
        <v>750000</v>
      </c>
      <c r="F73" s="20">
        <v>751.34</v>
      </c>
      <c r="G73" s="21">
        <v>2.35E-2</v>
      </c>
      <c r="H73" s="91">
        <v>7.5499999999999998E-2</v>
      </c>
      <c r="I73" s="22"/>
    </row>
    <row r="74" spans="1:9" ht="12.95" customHeight="1">
      <c r="A74" s="17"/>
      <c r="B74" s="18" t="s">
        <v>312</v>
      </c>
      <c r="C74" s="14" t="s">
        <v>313</v>
      </c>
      <c r="D74" s="14" t="s">
        <v>304</v>
      </c>
      <c r="E74" s="19">
        <v>750000</v>
      </c>
      <c r="F74" s="20">
        <v>749.64</v>
      </c>
      <c r="G74" s="21">
        <v>2.3400000000000001E-2</v>
      </c>
      <c r="H74" s="91">
        <v>7.0400000000000004E-2</v>
      </c>
      <c r="I74" s="22" t="s">
        <v>115</v>
      </c>
    </row>
    <row r="75" spans="1:9" ht="12.95" customHeight="1">
      <c r="A75" s="17"/>
      <c r="B75" s="18" t="s">
        <v>314</v>
      </c>
      <c r="C75" s="14" t="s">
        <v>315</v>
      </c>
      <c r="D75" s="14" t="s">
        <v>304</v>
      </c>
      <c r="E75" s="19">
        <v>700000</v>
      </c>
      <c r="F75" s="20">
        <v>700.87</v>
      </c>
      <c r="G75" s="21">
        <v>2.1899999999999999E-2</v>
      </c>
      <c r="H75" s="91">
        <v>7.0749999999999993E-2</v>
      </c>
      <c r="I75" s="22" t="s">
        <v>115</v>
      </c>
    </row>
    <row r="76" spans="1:9" ht="12.95" customHeight="1">
      <c r="A76" s="17"/>
      <c r="B76" s="18" t="s">
        <v>316</v>
      </c>
      <c r="C76" s="14" t="s">
        <v>317</v>
      </c>
      <c r="D76" s="14" t="s">
        <v>304</v>
      </c>
      <c r="E76" s="19">
        <v>200000</v>
      </c>
      <c r="F76" s="20">
        <v>201.91</v>
      </c>
      <c r="G76" s="21">
        <v>6.3E-3</v>
      </c>
      <c r="H76" s="91">
        <v>7.5749999999999998E-2</v>
      </c>
      <c r="I76" s="22" t="s">
        <v>115</v>
      </c>
    </row>
    <row r="77" spans="1:9" ht="12.95" customHeight="1">
      <c r="A77" s="17"/>
      <c r="B77" s="18" t="s">
        <v>318</v>
      </c>
      <c r="C77" s="14" t="s">
        <v>319</v>
      </c>
      <c r="D77" s="14" t="s">
        <v>304</v>
      </c>
      <c r="E77" s="19">
        <v>200000</v>
      </c>
      <c r="F77" s="20">
        <v>200.21</v>
      </c>
      <c r="G77" s="21">
        <v>6.3E-3</v>
      </c>
      <c r="H77" s="91">
        <v>7.4499999999999997E-2</v>
      </c>
      <c r="I77" s="22" t="s">
        <v>115</v>
      </c>
    </row>
    <row r="78" spans="1:9" ht="12.95" customHeight="1">
      <c r="A78" s="17"/>
      <c r="B78" s="18" t="s">
        <v>320</v>
      </c>
      <c r="C78" s="14" t="s">
        <v>321</v>
      </c>
      <c r="D78" s="14" t="s">
        <v>304</v>
      </c>
      <c r="E78" s="19">
        <v>200000</v>
      </c>
      <c r="F78" s="20">
        <v>199.56</v>
      </c>
      <c r="G78" s="21">
        <v>6.1999999999999998E-3</v>
      </c>
      <c r="H78" s="91">
        <v>7.5787999999999994E-2</v>
      </c>
      <c r="I78" s="22" t="s">
        <v>115</v>
      </c>
    </row>
    <row r="79" spans="1:9" ht="12.95" customHeight="1">
      <c r="A79" s="4"/>
      <c r="B79" s="13" t="s">
        <v>107</v>
      </c>
      <c r="C79" s="14"/>
      <c r="D79" s="14"/>
      <c r="E79" s="14"/>
      <c r="F79" s="23">
        <v>5504.13</v>
      </c>
      <c r="G79" s="24">
        <v>0.17199999999999999</v>
      </c>
      <c r="H79" s="25"/>
      <c r="I79" s="26"/>
    </row>
    <row r="80" spans="1:9" ht="12.95" customHeight="1">
      <c r="A80" s="4"/>
      <c r="B80" s="13" t="s">
        <v>322</v>
      </c>
      <c r="C80" s="14"/>
      <c r="D80" s="14"/>
      <c r="E80" s="14"/>
      <c r="F80" s="4"/>
      <c r="G80" s="15"/>
      <c r="H80" s="15"/>
      <c r="I80" s="16"/>
    </row>
    <row r="81" spans="1:9" ht="12.95" customHeight="1">
      <c r="A81" s="17"/>
      <c r="B81" s="18" t="s">
        <v>323</v>
      </c>
      <c r="C81" s="14" t="s">
        <v>324</v>
      </c>
      <c r="D81" s="14" t="s">
        <v>325</v>
      </c>
      <c r="E81" s="19">
        <v>500000</v>
      </c>
      <c r="F81" s="20">
        <v>504.45</v>
      </c>
      <c r="G81" s="21">
        <v>1.5800000000000002E-2</v>
      </c>
      <c r="H81" s="91">
        <v>6.5396999999999997E-2</v>
      </c>
      <c r="I81" s="22"/>
    </row>
    <row r="82" spans="1:9" ht="12.95" customHeight="1">
      <c r="A82" s="4"/>
      <c r="B82" s="13" t="s">
        <v>107</v>
      </c>
      <c r="C82" s="14"/>
      <c r="D82" s="14"/>
      <c r="E82" s="14"/>
      <c r="F82" s="23">
        <v>504.45</v>
      </c>
      <c r="G82" s="24">
        <v>1.5800000000000002E-2</v>
      </c>
      <c r="H82" s="25"/>
      <c r="I82" s="26"/>
    </row>
    <row r="83" spans="1:9" ht="12.95" customHeight="1">
      <c r="A83" s="4"/>
      <c r="B83" s="27" t="s">
        <v>326</v>
      </c>
      <c r="C83" s="1"/>
      <c r="D83" s="1"/>
      <c r="E83" s="1"/>
      <c r="F83" s="25" t="s">
        <v>109</v>
      </c>
      <c r="G83" s="25" t="s">
        <v>109</v>
      </c>
      <c r="H83" s="25"/>
      <c r="I83" s="129"/>
    </row>
    <row r="84" spans="1:9" ht="12.95" customHeight="1">
      <c r="A84" s="4"/>
      <c r="B84" s="27" t="s">
        <v>107</v>
      </c>
      <c r="C84" s="1"/>
      <c r="D84" s="1"/>
      <c r="E84" s="1"/>
      <c r="F84" s="25" t="s">
        <v>109</v>
      </c>
      <c r="G84" s="25" t="s">
        <v>109</v>
      </c>
      <c r="H84" s="25"/>
      <c r="I84" s="129"/>
    </row>
    <row r="85" spans="1:9" ht="12.95" customHeight="1">
      <c r="A85" s="4"/>
      <c r="B85" s="27" t="s">
        <v>327</v>
      </c>
      <c r="C85" s="1"/>
      <c r="D85" s="1"/>
      <c r="E85" s="1"/>
      <c r="F85" s="25" t="s">
        <v>109</v>
      </c>
      <c r="G85" s="25" t="s">
        <v>109</v>
      </c>
      <c r="H85" s="25"/>
      <c r="I85" s="129"/>
    </row>
    <row r="86" spans="1:9" ht="12.95" customHeight="1">
      <c r="A86" s="4"/>
      <c r="B86" s="27" t="s">
        <v>107</v>
      </c>
      <c r="C86" s="1"/>
      <c r="D86" s="1"/>
      <c r="E86" s="1"/>
      <c r="F86" s="25" t="s">
        <v>109</v>
      </c>
      <c r="G86" s="25" t="s">
        <v>109</v>
      </c>
      <c r="H86" s="25"/>
      <c r="I86" s="129"/>
    </row>
    <row r="87" spans="1:9" ht="12.95" customHeight="1">
      <c r="A87" s="4"/>
      <c r="B87" s="27" t="s">
        <v>328</v>
      </c>
      <c r="C87" s="1"/>
      <c r="D87" s="1"/>
      <c r="E87" s="1"/>
      <c r="F87" s="25" t="s">
        <v>109</v>
      </c>
      <c r="G87" s="25" t="s">
        <v>109</v>
      </c>
      <c r="H87" s="25"/>
      <c r="I87" s="129"/>
    </row>
    <row r="88" spans="1:9" ht="12.95" customHeight="1">
      <c r="A88" s="4"/>
      <c r="B88" s="27" t="s">
        <v>107</v>
      </c>
      <c r="C88" s="1"/>
      <c r="D88" s="1"/>
      <c r="E88" s="1"/>
      <c r="F88" s="25" t="s">
        <v>109</v>
      </c>
      <c r="G88" s="25" t="s">
        <v>109</v>
      </c>
      <c r="H88" s="25"/>
      <c r="I88" s="129"/>
    </row>
    <row r="89" spans="1:9" ht="12.95" customHeight="1">
      <c r="A89" s="4"/>
      <c r="B89" s="27" t="s">
        <v>110</v>
      </c>
      <c r="C89" s="28"/>
      <c r="D89" s="1"/>
      <c r="E89" s="28"/>
      <c r="F89" s="23">
        <v>6008.58</v>
      </c>
      <c r="G89" s="24">
        <v>0.18779999999999999</v>
      </c>
      <c r="H89" s="25"/>
      <c r="I89" s="26"/>
    </row>
    <row r="90" spans="1:9" ht="12.95" customHeight="1">
      <c r="A90" s="4"/>
      <c r="B90" s="13" t="s">
        <v>128</v>
      </c>
      <c r="C90" s="14"/>
      <c r="D90" s="14"/>
      <c r="E90" s="14"/>
      <c r="F90" s="14"/>
      <c r="G90" s="14"/>
      <c r="H90" s="15"/>
      <c r="I90" s="16"/>
    </row>
    <row r="91" spans="1:9" ht="12.95" customHeight="1">
      <c r="A91" s="4"/>
      <c r="B91" s="13" t="s">
        <v>329</v>
      </c>
      <c r="C91" s="14"/>
      <c r="D91" s="14"/>
      <c r="E91" s="14"/>
      <c r="F91" s="4"/>
      <c r="G91" s="15"/>
      <c r="H91" s="15"/>
      <c r="I91" s="16"/>
    </row>
    <row r="92" spans="1:9" ht="12.95" customHeight="1">
      <c r="A92" s="17"/>
      <c r="B92" s="18" t="s">
        <v>330</v>
      </c>
      <c r="C92" s="14" t="s">
        <v>331</v>
      </c>
      <c r="D92" s="14" t="s">
        <v>332</v>
      </c>
      <c r="E92" s="19">
        <v>400000</v>
      </c>
      <c r="F92" s="20">
        <v>394.98</v>
      </c>
      <c r="G92" s="21">
        <v>1.23E-2</v>
      </c>
      <c r="H92" s="91">
        <v>6.2699000000000005E-2</v>
      </c>
      <c r="I92" s="22" t="s">
        <v>115</v>
      </c>
    </row>
    <row r="93" spans="1:9" ht="12.95" customHeight="1">
      <c r="A93" s="4"/>
      <c r="B93" s="13" t="s">
        <v>107</v>
      </c>
      <c r="C93" s="14"/>
      <c r="D93" s="14"/>
      <c r="E93" s="14"/>
      <c r="F93" s="23">
        <v>394.98</v>
      </c>
      <c r="G93" s="24">
        <v>1.23E-2</v>
      </c>
      <c r="H93" s="25"/>
      <c r="I93" s="26"/>
    </row>
    <row r="94" spans="1:9" ht="12.95" customHeight="1">
      <c r="A94" s="4"/>
      <c r="B94" s="27" t="s">
        <v>333</v>
      </c>
      <c r="C94" s="1"/>
      <c r="D94" s="1"/>
      <c r="E94" s="1"/>
      <c r="F94" s="25" t="s">
        <v>109</v>
      </c>
      <c r="G94" s="25" t="s">
        <v>109</v>
      </c>
      <c r="H94" s="25"/>
      <c r="I94" s="26"/>
    </row>
    <row r="95" spans="1:9" ht="12.95" customHeight="1">
      <c r="A95" s="4"/>
      <c r="B95" s="13" t="s">
        <v>107</v>
      </c>
      <c r="C95" s="29"/>
      <c r="D95" s="29"/>
      <c r="E95" s="29"/>
      <c r="F95" s="30"/>
      <c r="G95" s="30"/>
      <c r="H95" s="30"/>
      <c r="I95" s="16"/>
    </row>
    <row r="96" spans="1:9" ht="12.95" customHeight="1">
      <c r="A96" s="4"/>
      <c r="B96" s="27" t="s">
        <v>334</v>
      </c>
      <c r="C96" s="1"/>
      <c r="D96" s="1"/>
      <c r="E96" s="1"/>
      <c r="F96" s="25" t="s">
        <v>109</v>
      </c>
      <c r="G96" s="25" t="s">
        <v>109</v>
      </c>
      <c r="H96" s="25"/>
      <c r="I96" s="26"/>
    </row>
    <row r="97" spans="1:9" ht="12.95" customHeight="1">
      <c r="A97" s="4"/>
      <c r="B97" s="13" t="s">
        <v>107</v>
      </c>
      <c r="C97" s="29"/>
      <c r="D97" s="29"/>
      <c r="E97" s="29"/>
      <c r="F97" s="30"/>
      <c r="G97" s="30"/>
      <c r="H97" s="30"/>
      <c r="I97" s="16"/>
    </row>
    <row r="98" spans="1:9" ht="12.95" customHeight="1">
      <c r="A98" s="4"/>
      <c r="B98" s="27" t="s">
        <v>335</v>
      </c>
      <c r="C98" s="28"/>
      <c r="D98" s="28"/>
      <c r="E98" s="28"/>
      <c r="F98" s="32" t="s">
        <v>109</v>
      </c>
      <c r="G98" s="32" t="s">
        <v>109</v>
      </c>
      <c r="H98" s="32"/>
      <c r="I98" s="26"/>
    </row>
    <row r="99" spans="1:9" ht="12.95" customHeight="1">
      <c r="A99" s="4"/>
      <c r="B99" s="13" t="s">
        <v>107</v>
      </c>
      <c r="C99" s="29"/>
      <c r="D99" s="29"/>
      <c r="E99" s="29"/>
      <c r="F99" s="30"/>
      <c r="G99" s="30"/>
      <c r="H99" s="30"/>
      <c r="I99" s="16"/>
    </row>
    <row r="100" spans="1:9" ht="12.95" customHeight="1">
      <c r="A100" s="4"/>
      <c r="B100" s="27" t="s">
        <v>110</v>
      </c>
      <c r="C100" s="28"/>
      <c r="D100" s="1"/>
      <c r="E100" s="28"/>
      <c r="F100" s="23">
        <v>394.98</v>
      </c>
      <c r="G100" s="24">
        <v>1.23E-2</v>
      </c>
      <c r="H100" s="25"/>
      <c r="I100" s="26"/>
    </row>
    <row r="101" spans="1:9" ht="12.95" customHeight="1">
      <c r="A101" s="4"/>
      <c r="B101" s="13" t="s">
        <v>120</v>
      </c>
      <c r="C101" s="14"/>
      <c r="D101" s="14"/>
      <c r="E101" s="14"/>
      <c r="F101" s="14"/>
      <c r="G101" s="14"/>
      <c r="H101" s="15"/>
      <c r="I101" s="16"/>
    </row>
    <row r="102" spans="1:9" ht="12.95" customHeight="1">
      <c r="A102" s="17"/>
      <c r="B102" s="18" t="s">
        <v>121</v>
      </c>
      <c r="C102" s="14"/>
      <c r="D102" s="14"/>
      <c r="E102" s="19"/>
      <c r="F102" s="20">
        <v>760</v>
      </c>
      <c r="G102" s="21">
        <v>2.3699999999999999E-2</v>
      </c>
      <c r="H102" s="105">
        <v>4.99E-2</v>
      </c>
      <c r="I102" s="22"/>
    </row>
    <row r="103" spans="1:9" ht="12.95" customHeight="1">
      <c r="A103" s="4"/>
      <c r="B103" s="13" t="s">
        <v>107</v>
      </c>
      <c r="C103" s="14"/>
      <c r="D103" s="14"/>
      <c r="E103" s="14"/>
      <c r="F103" s="23">
        <v>760</v>
      </c>
      <c r="G103" s="24">
        <v>2.3699999999999999E-2</v>
      </c>
      <c r="H103" s="25"/>
      <c r="I103" s="26"/>
    </row>
    <row r="104" spans="1:9" ht="12.95" customHeight="1">
      <c r="A104" s="4"/>
      <c r="B104" s="27" t="s">
        <v>110</v>
      </c>
      <c r="C104" s="28"/>
      <c r="D104" s="1"/>
      <c r="E104" s="28"/>
      <c r="F104" s="23">
        <v>760</v>
      </c>
      <c r="G104" s="24">
        <v>2.3699999999999999E-2</v>
      </c>
      <c r="H104" s="25"/>
      <c r="I104" s="26"/>
    </row>
    <row r="105" spans="1:9" ht="12.95" customHeight="1">
      <c r="A105" s="4"/>
      <c r="B105" s="27" t="s">
        <v>111</v>
      </c>
      <c r="C105" s="1"/>
      <c r="D105" s="1"/>
      <c r="E105" s="1"/>
      <c r="F105" s="25" t="s">
        <v>109</v>
      </c>
      <c r="G105" s="25" t="s">
        <v>109</v>
      </c>
      <c r="H105" s="25"/>
      <c r="I105" s="26"/>
    </row>
    <row r="106" spans="1:9" ht="12.95" customHeight="1">
      <c r="A106" s="4"/>
      <c r="B106" s="13"/>
      <c r="C106" s="29"/>
      <c r="D106" s="29"/>
      <c r="E106" s="29"/>
      <c r="F106" s="30"/>
      <c r="G106" s="30"/>
      <c r="H106" s="30"/>
      <c r="I106" s="16"/>
    </row>
    <row r="107" spans="1:9" ht="12.95" customHeight="1">
      <c r="A107" s="4"/>
      <c r="B107" s="27" t="s">
        <v>336</v>
      </c>
      <c r="C107" s="1"/>
      <c r="D107" s="1"/>
      <c r="E107" s="1"/>
      <c r="F107" s="25" t="s">
        <v>109</v>
      </c>
      <c r="G107" s="25" t="s">
        <v>109</v>
      </c>
      <c r="H107" s="25"/>
      <c r="I107" s="26"/>
    </row>
    <row r="108" spans="1:9" ht="12.95" customHeight="1">
      <c r="A108" s="4"/>
      <c r="B108" s="13"/>
      <c r="C108" s="29"/>
      <c r="D108" s="29"/>
      <c r="E108" s="29"/>
      <c r="F108" s="30"/>
      <c r="G108" s="30"/>
      <c r="H108" s="30"/>
      <c r="I108" s="16"/>
    </row>
    <row r="109" spans="1:9" ht="12.95" customHeight="1">
      <c r="A109" s="4"/>
      <c r="B109" s="27" t="s">
        <v>337</v>
      </c>
      <c r="C109" s="1"/>
      <c r="D109" s="1"/>
      <c r="E109" s="1"/>
      <c r="F109" s="25" t="s">
        <v>109</v>
      </c>
      <c r="G109" s="25" t="s">
        <v>109</v>
      </c>
      <c r="H109" s="25"/>
      <c r="I109" s="26"/>
    </row>
    <row r="110" spans="1:9" ht="12.95" customHeight="1">
      <c r="A110" s="4"/>
      <c r="B110" s="13"/>
      <c r="C110" s="29"/>
      <c r="D110" s="29"/>
      <c r="E110" s="29"/>
      <c r="F110" s="30"/>
      <c r="G110" s="30"/>
      <c r="H110" s="30"/>
      <c r="I110" s="16"/>
    </row>
    <row r="111" spans="1:9" ht="12.95" customHeight="1">
      <c r="A111" s="4"/>
      <c r="B111" s="27" t="s">
        <v>338</v>
      </c>
      <c r="C111" s="1"/>
      <c r="D111" s="1"/>
      <c r="E111" s="1"/>
      <c r="F111" s="25" t="s">
        <v>109</v>
      </c>
      <c r="G111" s="25" t="s">
        <v>109</v>
      </c>
      <c r="H111" s="25"/>
      <c r="I111" s="26"/>
    </row>
    <row r="112" spans="1:9" ht="12.95" customHeight="1">
      <c r="A112" s="4"/>
      <c r="B112" s="13"/>
      <c r="C112" s="29"/>
      <c r="D112" s="29"/>
      <c r="E112" s="29"/>
      <c r="F112" s="30"/>
      <c r="G112" s="30"/>
      <c r="H112" s="30"/>
      <c r="I112" s="16"/>
    </row>
    <row r="113" spans="1:9" ht="12.95" customHeight="1">
      <c r="A113" s="4"/>
      <c r="B113" s="27" t="s">
        <v>339</v>
      </c>
      <c r="C113" s="1"/>
      <c r="D113" s="1"/>
      <c r="E113" s="1"/>
      <c r="F113" s="25" t="s">
        <v>109</v>
      </c>
      <c r="G113" s="25" t="s">
        <v>109</v>
      </c>
      <c r="H113" s="25"/>
      <c r="I113" s="26"/>
    </row>
    <row r="114" spans="1:9" ht="12.95" customHeight="1">
      <c r="A114" s="4"/>
      <c r="B114" s="13"/>
      <c r="C114" s="29"/>
      <c r="D114" s="29"/>
      <c r="E114" s="29"/>
      <c r="F114" s="30"/>
      <c r="G114" s="30"/>
      <c r="H114" s="30"/>
      <c r="I114" s="16"/>
    </row>
    <row r="115" spans="1:9" ht="12.95" customHeight="1">
      <c r="A115" s="4"/>
      <c r="B115" s="27" t="s">
        <v>110</v>
      </c>
      <c r="C115" s="28"/>
      <c r="D115" s="28"/>
      <c r="E115" s="28"/>
      <c r="F115" s="32" t="s">
        <v>109</v>
      </c>
      <c r="G115" s="32" t="s">
        <v>109</v>
      </c>
      <c r="H115" s="32"/>
      <c r="I115" s="26"/>
    </row>
    <row r="116" spans="1:9" ht="12.95" customHeight="1">
      <c r="A116" s="4"/>
      <c r="B116" s="27" t="s">
        <v>117</v>
      </c>
      <c r="C116" s="1"/>
      <c r="D116" s="1"/>
      <c r="E116" s="1"/>
      <c r="F116" s="25" t="s">
        <v>109</v>
      </c>
      <c r="G116" s="25" t="s">
        <v>109</v>
      </c>
      <c r="H116" s="25"/>
      <c r="I116" s="26"/>
    </row>
    <row r="117" spans="1:9" ht="12.95" customHeight="1">
      <c r="A117" s="4"/>
      <c r="B117" s="13"/>
      <c r="C117" s="29"/>
      <c r="D117" s="29"/>
      <c r="E117" s="29"/>
      <c r="F117" s="30"/>
      <c r="G117" s="30"/>
      <c r="H117" s="30"/>
      <c r="I117" s="16"/>
    </row>
    <row r="118" spans="1:9" ht="12.95" customHeight="1">
      <c r="A118" s="4"/>
      <c r="B118" s="27" t="s">
        <v>110</v>
      </c>
      <c r="C118" s="28"/>
      <c r="D118" s="28"/>
      <c r="E118" s="28"/>
      <c r="F118" s="32" t="s">
        <v>109</v>
      </c>
      <c r="G118" s="32" t="s">
        <v>109</v>
      </c>
      <c r="H118" s="32"/>
      <c r="I118" s="26"/>
    </row>
    <row r="119" spans="1:9" ht="12.95" customHeight="1">
      <c r="A119" s="4"/>
      <c r="B119" s="27" t="s">
        <v>133</v>
      </c>
      <c r="C119" s="35"/>
      <c r="D119" s="1"/>
      <c r="E119" s="28"/>
      <c r="F119" s="36">
        <v>1042.06</v>
      </c>
      <c r="G119" s="24">
        <v>3.2500000000000001E-2</v>
      </c>
      <c r="H119" s="25"/>
      <c r="I119" s="26"/>
    </row>
    <row r="120" spans="1:9" ht="12.95" customHeight="1" thickBot="1">
      <c r="A120" s="4"/>
      <c r="B120" s="37" t="s">
        <v>134</v>
      </c>
      <c r="C120" s="38"/>
      <c r="D120" s="38"/>
      <c r="E120" s="38"/>
      <c r="F120" s="39">
        <v>32019.63</v>
      </c>
      <c r="G120" s="40">
        <v>1</v>
      </c>
      <c r="H120" s="41"/>
      <c r="I120" s="42"/>
    </row>
    <row r="121" spans="1:9" ht="12.95" customHeight="1">
      <c r="A121" s="4"/>
      <c r="B121" s="265"/>
      <c r="C121" s="265"/>
      <c r="D121" s="265"/>
      <c r="E121" s="265"/>
      <c r="F121" s="265"/>
      <c r="G121" s="265"/>
      <c r="H121" s="265"/>
      <c r="I121" s="265"/>
    </row>
    <row r="122" spans="1:9" ht="12.95" customHeight="1">
      <c r="A122" s="4"/>
      <c r="B122" s="106" t="s">
        <v>135</v>
      </c>
      <c r="C122" s="4"/>
      <c r="D122" s="4"/>
      <c r="E122" s="4"/>
      <c r="F122" s="4"/>
      <c r="G122" s="4"/>
      <c r="H122" s="4"/>
      <c r="I122" s="4"/>
    </row>
    <row r="123" spans="1:9" ht="39.950000000000003" customHeight="1">
      <c r="A123" s="4"/>
      <c r="B123" s="107" t="s">
        <v>22</v>
      </c>
      <c r="C123" s="107" t="s">
        <v>136</v>
      </c>
      <c r="D123" s="107" t="s">
        <v>24</v>
      </c>
      <c r="E123" s="107" t="s">
        <v>25</v>
      </c>
      <c r="F123" s="107" t="s">
        <v>137</v>
      </c>
      <c r="G123" s="107" t="s">
        <v>138</v>
      </c>
      <c r="H123" s="107" t="s">
        <v>28</v>
      </c>
      <c r="I123" s="107" t="s">
        <v>29</v>
      </c>
    </row>
    <row r="124" spans="1:9" ht="12.95" customHeight="1">
      <c r="A124" s="4"/>
      <c r="B124" s="1" t="s">
        <v>192</v>
      </c>
      <c r="C124" s="1" t="s">
        <v>139</v>
      </c>
      <c r="D124" s="1" t="s">
        <v>72</v>
      </c>
      <c r="E124" s="108">
        <v>-26500</v>
      </c>
      <c r="F124" s="109">
        <v>-315.83</v>
      </c>
      <c r="G124" s="110">
        <v>-9.9000000000000008E-3</v>
      </c>
      <c r="H124" s="108"/>
      <c r="I124" s="108"/>
    </row>
    <row r="125" spans="1:9" ht="12.95" customHeight="1">
      <c r="A125" s="4"/>
      <c r="B125" s="3"/>
      <c r="C125" s="266"/>
      <c r="D125" s="266"/>
      <c r="E125" s="266"/>
      <c r="F125" s="4"/>
      <c r="G125" s="4"/>
      <c r="H125" s="4"/>
      <c r="I125" s="4"/>
    </row>
    <row r="126" spans="1:9" ht="12.95" customHeight="1">
      <c r="A126" s="4"/>
      <c r="B126" s="3"/>
      <c r="C126" s="266"/>
      <c r="D126" s="266"/>
      <c r="E126" s="266"/>
      <c r="F126" s="4"/>
      <c r="G126" s="4"/>
      <c r="H126" s="4"/>
      <c r="I126" s="4"/>
    </row>
    <row r="127" spans="1:9" ht="12.95" customHeight="1">
      <c r="A127" s="4"/>
      <c r="B127" s="267"/>
      <c r="C127" s="267"/>
      <c r="D127" s="267"/>
      <c r="E127" s="267"/>
      <c r="F127" s="267"/>
      <c r="G127" s="267"/>
      <c r="H127" s="267"/>
      <c r="I127" s="267"/>
    </row>
    <row r="128" spans="1:9" ht="12.95" customHeight="1">
      <c r="A128" s="4"/>
      <c r="B128" s="267" t="s">
        <v>140</v>
      </c>
      <c r="C128" s="267"/>
      <c r="D128" s="267"/>
      <c r="E128" s="267"/>
      <c r="F128" s="267"/>
      <c r="G128" s="267"/>
      <c r="H128" s="267"/>
      <c r="I128" s="267"/>
    </row>
    <row r="129" spans="1:9" ht="12.95" customHeight="1">
      <c r="A129" s="4"/>
      <c r="B129" s="265" t="s">
        <v>141</v>
      </c>
      <c r="C129" s="265"/>
      <c r="D129" s="265"/>
      <c r="E129" s="265"/>
      <c r="F129" s="265"/>
      <c r="G129" s="265"/>
      <c r="H129" s="265"/>
      <c r="I129" s="265"/>
    </row>
    <row r="130" spans="1:9" ht="12.95" customHeight="1">
      <c r="A130" s="4"/>
      <c r="B130" s="265" t="s">
        <v>142</v>
      </c>
      <c r="C130" s="265"/>
      <c r="D130" s="265"/>
      <c r="E130" s="265"/>
      <c r="F130" s="265"/>
      <c r="G130" s="265"/>
      <c r="H130" s="265"/>
      <c r="I130" s="265"/>
    </row>
    <row r="131" spans="1:9" ht="12.95" customHeight="1">
      <c r="A131" s="4"/>
      <c r="B131" s="265" t="s">
        <v>143</v>
      </c>
      <c r="C131" s="265"/>
      <c r="D131" s="265"/>
      <c r="E131" s="265"/>
      <c r="F131" s="265"/>
      <c r="G131" s="265"/>
      <c r="H131" s="265"/>
      <c r="I131" s="265"/>
    </row>
    <row r="132" spans="1:9" ht="12.95" customHeight="1">
      <c r="A132" s="4"/>
      <c r="B132" s="265" t="s">
        <v>144</v>
      </c>
      <c r="C132" s="265"/>
      <c r="D132" s="265"/>
      <c r="E132" s="265"/>
      <c r="F132" s="265"/>
      <c r="G132" s="265"/>
      <c r="H132" s="265"/>
      <c r="I132" s="265"/>
    </row>
    <row r="133" spans="1:9" ht="12.95" customHeight="1">
      <c r="A133" s="4"/>
      <c r="B133" s="265" t="s">
        <v>145</v>
      </c>
      <c r="C133" s="265"/>
      <c r="D133" s="265"/>
      <c r="E133" s="265"/>
      <c r="F133" s="265"/>
      <c r="G133" s="265"/>
      <c r="H133" s="265"/>
      <c r="I133" s="265"/>
    </row>
    <row r="134" spans="1:9" ht="12.95" customHeight="1">
      <c r="A134" s="4"/>
      <c r="B134" s="265" t="s">
        <v>146</v>
      </c>
      <c r="C134" s="265"/>
      <c r="D134" s="265"/>
      <c r="E134" s="265"/>
      <c r="F134" s="265"/>
      <c r="G134" s="265"/>
      <c r="H134" s="265"/>
      <c r="I134" s="265"/>
    </row>
    <row r="135" spans="1:9" ht="12.95" customHeight="1">
      <c r="A135" s="4"/>
      <c r="B135" s="3"/>
      <c r="C135" s="266"/>
      <c r="D135" s="266"/>
      <c r="E135" s="266"/>
      <c r="F135" s="4"/>
      <c r="G135" s="4"/>
      <c r="H135" s="4"/>
      <c r="I135" s="4"/>
    </row>
    <row r="136" spans="1:9" ht="12.95" customHeight="1">
      <c r="A136" s="4"/>
      <c r="B136" s="3"/>
      <c r="C136" s="3"/>
      <c r="D136" s="3"/>
      <c r="E136" s="3"/>
      <c r="F136" s="4"/>
      <c r="G136" s="4"/>
      <c r="H136" s="4"/>
      <c r="I136" s="4"/>
    </row>
    <row r="137" spans="1:9" ht="15.75" thickBot="1"/>
    <row r="138" spans="1:9">
      <c r="B138" s="44" t="s">
        <v>147</v>
      </c>
      <c r="C138" s="45"/>
      <c r="D138" s="45"/>
      <c r="E138" s="45"/>
      <c r="F138" s="46"/>
      <c r="G138" s="47"/>
      <c r="H138" s="47"/>
      <c r="I138" s="48"/>
    </row>
    <row r="139" spans="1:9" ht="15.75" thickBot="1">
      <c r="B139" s="49" t="s">
        <v>148</v>
      </c>
      <c r="C139" s="50"/>
      <c r="D139" s="50"/>
      <c r="E139" s="51"/>
      <c r="F139" s="51"/>
      <c r="G139" s="50"/>
      <c r="H139" s="50"/>
      <c r="I139" s="52"/>
    </row>
    <row r="140" spans="1:9" ht="24">
      <c r="B140" s="263" t="s">
        <v>149</v>
      </c>
      <c r="C140" s="263" t="s">
        <v>150</v>
      </c>
      <c r="D140" s="53" t="s">
        <v>151</v>
      </c>
      <c r="E140" s="53" t="s">
        <v>151</v>
      </c>
      <c r="F140" s="53" t="s">
        <v>152</v>
      </c>
      <c r="G140" s="50"/>
      <c r="H140" s="50"/>
      <c r="I140" s="52"/>
    </row>
    <row r="141" spans="1:9" ht="15.75" thickBot="1">
      <c r="B141" s="264"/>
      <c r="C141" s="264"/>
      <c r="D141" s="54" t="s">
        <v>153</v>
      </c>
      <c r="E141" s="54" t="s">
        <v>154</v>
      </c>
      <c r="F141" s="54" t="s">
        <v>153</v>
      </c>
      <c r="G141" s="50"/>
      <c r="H141" s="50"/>
      <c r="I141" s="52"/>
    </row>
    <row r="142" spans="1:9" ht="15.75" thickBot="1">
      <c r="B142" s="55" t="s">
        <v>109</v>
      </c>
      <c r="C142" s="55" t="s">
        <v>109</v>
      </c>
      <c r="D142" s="55" t="s">
        <v>109</v>
      </c>
      <c r="E142" s="55" t="s">
        <v>109</v>
      </c>
      <c r="F142" s="55" t="s">
        <v>109</v>
      </c>
      <c r="G142" s="50"/>
      <c r="H142" s="50"/>
      <c r="I142" s="52"/>
    </row>
    <row r="143" spans="1:9">
      <c r="B143" s="49"/>
      <c r="C143" s="50"/>
      <c r="D143" s="51"/>
      <c r="E143" s="51"/>
      <c r="F143" s="50"/>
      <c r="G143" s="50"/>
      <c r="H143" s="50"/>
      <c r="I143" s="52"/>
    </row>
    <row r="144" spans="1:9" ht="15.75" thickBot="1">
      <c r="B144" s="49" t="s">
        <v>155</v>
      </c>
      <c r="C144" s="50"/>
      <c r="D144" s="51"/>
      <c r="E144" s="51"/>
      <c r="F144" s="50"/>
      <c r="G144" s="50"/>
      <c r="H144" s="50"/>
      <c r="I144" s="52"/>
    </row>
    <row r="145" spans="2:9">
      <c r="B145" s="56" t="s">
        <v>156</v>
      </c>
      <c r="C145" s="57"/>
      <c r="D145" s="58">
        <v>12.1363</v>
      </c>
      <c r="E145" s="59"/>
      <c r="F145" s="50"/>
      <c r="G145" s="50"/>
      <c r="H145" s="50"/>
      <c r="I145" s="52"/>
    </row>
    <row r="146" spans="2:9">
      <c r="B146" s="60" t="s">
        <v>157</v>
      </c>
      <c r="C146" s="61"/>
      <c r="D146" s="62">
        <v>14.496700000000001</v>
      </c>
      <c r="E146" s="59"/>
      <c r="F146" s="50"/>
      <c r="G146" s="50"/>
      <c r="H146" s="50"/>
      <c r="I146" s="52"/>
    </row>
    <row r="147" spans="2:9">
      <c r="B147" s="60" t="s">
        <v>158</v>
      </c>
      <c r="C147" s="61"/>
      <c r="D147" s="62">
        <v>14.0566</v>
      </c>
      <c r="E147" s="59"/>
      <c r="F147" s="50"/>
      <c r="G147" s="50"/>
      <c r="H147" s="50"/>
      <c r="I147" s="52"/>
    </row>
    <row r="148" spans="2:9" ht="15.75" thickBot="1">
      <c r="B148" s="63" t="s">
        <v>159</v>
      </c>
      <c r="C148" s="64"/>
      <c r="D148" s="65">
        <v>16.487300000000001</v>
      </c>
      <c r="E148" s="59"/>
      <c r="F148" s="50"/>
      <c r="G148" s="50"/>
      <c r="H148" s="50"/>
      <c r="I148" s="52"/>
    </row>
    <row r="149" spans="2:9">
      <c r="B149" s="66"/>
      <c r="C149" s="67"/>
      <c r="D149" s="68"/>
      <c r="E149" s="59"/>
      <c r="F149" s="50"/>
      <c r="G149" s="50"/>
      <c r="H149" s="50"/>
      <c r="I149" s="52"/>
    </row>
    <row r="150" spans="2:9" ht="15.75" thickBot="1">
      <c r="B150" s="49" t="s">
        <v>160</v>
      </c>
      <c r="C150" s="50"/>
      <c r="D150" s="59"/>
      <c r="E150" s="59"/>
      <c r="F150" s="50"/>
      <c r="G150" s="50"/>
      <c r="H150" s="50"/>
      <c r="I150" s="52"/>
    </row>
    <row r="151" spans="2:9">
      <c r="B151" s="56" t="s">
        <v>156</v>
      </c>
      <c r="C151" s="57"/>
      <c r="D151" s="58">
        <v>11.8149</v>
      </c>
      <c r="E151" s="59"/>
      <c r="F151" s="50"/>
      <c r="G151" s="50"/>
      <c r="H151" s="50"/>
      <c r="I151" s="52"/>
    </row>
    <row r="152" spans="2:9">
      <c r="B152" s="60" t="s">
        <v>157</v>
      </c>
      <c r="C152" s="61"/>
      <c r="D152" s="62">
        <v>14.1128</v>
      </c>
      <c r="E152" s="59"/>
      <c r="F152" s="50"/>
      <c r="G152" s="50"/>
      <c r="H152" s="50"/>
      <c r="I152" s="52"/>
    </row>
    <row r="153" spans="2:9">
      <c r="B153" s="60" t="s">
        <v>158</v>
      </c>
      <c r="C153" s="61"/>
      <c r="D153" s="62">
        <v>13.7028</v>
      </c>
      <c r="E153" s="59"/>
      <c r="F153" s="50"/>
      <c r="G153" s="50"/>
      <c r="H153" s="50"/>
      <c r="I153" s="52"/>
    </row>
    <row r="154" spans="2:9" ht="15.75" thickBot="1">
      <c r="B154" s="63" t="s">
        <v>159</v>
      </c>
      <c r="C154" s="64"/>
      <c r="D154" s="65">
        <v>16.072399999999998</v>
      </c>
      <c r="E154" s="59"/>
      <c r="F154" s="50"/>
      <c r="G154" s="50"/>
      <c r="H154" s="50"/>
      <c r="I154" s="52"/>
    </row>
    <row r="155" spans="2:9">
      <c r="B155" s="69"/>
      <c r="C155" s="70"/>
      <c r="D155" s="71"/>
      <c r="E155" s="71"/>
      <c r="F155" s="59"/>
      <c r="G155" s="50"/>
      <c r="H155" s="50"/>
      <c r="I155" s="72"/>
    </row>
    <row r="156" spans="2:9">
      <c r="B156" s="49" t="s">
        <v>161</v>
      </c>
      <c r="C156" s="50"/>
      <c r="D156" s="71"/>
      <c r="E156" s="71"/>
      <c r="F156" s="111">
        <f>F124</f>
        <v>-315.83</v>
      </c>
      <c r="G156" s="50"/>
      <c r="H156" s="50"/>
      <c r="I156" s="72"/>
    </row>
    <row r="157" spans="2:9">
      <c r="B157" s="49" t="s">
        <v>162</v>
      </c>
      <c r="C157" s="50"/>
      <c r="D157" s="71"/>
      <c r="E157" s="71"/>
      <c r="F157" s="51" t="s">
        <v>163</v>
      </c>
      <c r="G157" s="50"/>
      <c r="H157" s="50"/>
      <c r="I157" s="72"/>
    </row>
    <row r="158" spans="2:9">
      <c r="B158" s="49" t="s">
        <v>164</v>
      </c>
      <c r="C158" s="50"/>
      <c r="D158" s="71"/>
      <c r="E158" s="71"/>
      <c r="F158" s="73" t="s">
        <v>996</v>
      </c>
      <c r="G158" s="50"/>
      <c r="H158" s="50"/>
      <c r="I158" s="72"/>
    </row>
    <row r="159" spans="2:9">
      <c r="B159" s="49" t="s">
        <v>165</v>
      </c>
      <c r="C159" s="50"/>
      <c r="D159" s="71"/>
      <c r="E159" s="71"/>
      <c r="F159" s="51"/>
      <c r="G159" s="74"/>
      <c r="H159" s="50"/>
      <c r="I159" s="72"/>
    </row>
    <row r="160" spans="2:9">
      <c r="B160" s="49"/>
      <c r="C160" s="50"/>
      <c r="D160" s="71"/>
      <c r="E160" s="71"/>
      <c r="F160" s="51"/>
      <c r="G160" s="74"/>
      <c r="H160" s="50"/>
      <c r="I160" s="72"/>
    </row>
    <row r="161" spans="2:9" ht="24.75">
      <c r="B161" s="75" t="s">
        <v>166</v>
      </c>
      <c r="C161" s="76" t="s">
        <v>167</v>
      </c>
      <c r="D161" s="76" t="s">
        <v>168</v>
      </c>
      <c r="E161" s="71"/>
      <c r="F161" s="51"/>
      <c r="G161" s="74"/>
      <c r="H161" s="50"/>
      <c r="I161" s="72"/>
    </row>
    <row r="162" spans="2:9">
      <c r="B162" s="77" t="s">
        <v>169</v>
      </c>
      <c r="C162" s="78">
        <v>0</v>
      </c>
      <c r="D162" s="78">
        <v>0</v>
      </c>
      <c r="E162" s="71"/>
      <c r="F162" s="51"/>
      <c r="G162" s="74"/>
      <c r="H162" s="50"/>
      <c r="I162" s="72"/>
    </row>
    <row r="163" spans="2:9">
      <c r="B163" s="79" t="s">
        <v>170</v>
      </c>
      <c r="C163" s="78">
        <v>0</v>
      </c>
      <c r="D163" s="78">
        <v>0</v>
      </c>
      <c r="E163" s="71"/>
      <c r="F163" s="51"/>
      <c r="G163" s="74"/>
      <c r="H163" s="50"/>
      <c r="I163" s="72"/>
    </row>
    <row r="164" spans="2:9">
      <c r="B164" s="49"/>
      <c r="C164" s="50"/>
      <c r="D164" s="71"/>
      <c r="E164" s="71"/>
      <c r="F164" s="51"/>
      <c r="G164" s="74"/>
      <c r="H164" s="50"/>
      <c r="I164" s="72"/>
    </row>
    <row r="165" spans="2:9">
      <c r="B165" s="49" t="s">
        <v>1012</v>
      </c>
      <c r="C165" s="50"/>
      <c r="D165" s="71"/>
      <c r="E165" s="71"/>
      <c r="F165" s="51" t="s">
        <v>163</v>
      </c>
      <c r="G165" s="74"/>
      <c r="H165" s="50"/>
      <c r="I165" s="72"/>
    </row>
    <row r="166" spans="2:9">
      <c r="B166" s="49" t="s">
        <v>171</v>
      </c>
      <c r="C166" s="50"/>
      <c r="D166" s="71"/>
      <c r="E166" s="71"/>
      <c r="F166" s="51" t="s">
        <v>163</v>
      </c>
      <c r="G166" s="80"/>
      <c r="H166" s="81"/>
      <c r="I166" s="72"/>
    </row>
    <row r="167" spans="2:9">
      <c r="B167" s="49" t="s">
        <v>172</v>
      </c>
      <c r="C167" s="50"/>
      <c r="D167" s="71"/>
      <c r="E167" s="71"/>
      <c r="F167" s="51" t="s">
        <v>163</v>
      </c>
      <c r="G167" s="50"/>
      <c r="H167" s="50"/>
      <c r="I167" s="72"/>
    </row>
    <row r="168" spans="2:9">
      <c r="B168" s="49" t="s">
        <v>1050</v>
      </c>
      <c r="C168" s="50"/>
      <c r="D168" s="71"/>
      <c r="E168" s="71"/>
      <c r="F168" s="71"/>
      <c r="G168" s="71"/>
      <c r="H168" s="50"/>
      <c r="I168" s="72"/>
    </row>
    <row r="169" spans="2:9">
      <c r="B169" s="49"/>
      <c r="C169" s="50"/>
      <c r="D169" s="71"/>
      <c r="E169" s="71"/>
      <c r="F169" s="50"/>
      <c r="G169" s="50"/>
      <c r="H169" s="50"/>
      <c r="I169" s="72"/>
    </row>
    <row r="170" spans="2:9">
      <c r="B170" s="49" t="s">
        <v>1009</v>
      </c>
      <c r="I170" s="82"/>
    </row>
    <row r="171" spans="2:9" ht="15.75" thickBot="1">
      <c r="B171" s="112"/>
      <c r="I171" s="82"/>
    </row>
    <row r="172" spans="2:9" ht="39.75" customHeight="1" thickBot="1">
      <c r="B172" s="113" t="s">
        <v>173</v>
      </c>
      <c r="C172" s="113" t="s">
        <v>174</v>
      </c>
      <c r="D172" s="114" t="s">
        <v>175</v>
      </c>
      <c r="E172" s="115" t="s">
        <v>176</v>
      </c>
      <c r="F172" s="115" t="s">
        <v>177</v>
      </c>
      <c r="G172" s="116" t="s">
        <v>178</v>
      </c>
      <c r="I172" s="82"/>
    </row>
    <row r="173" spans="2:9">
      <c r="B173" s="130" t="s">
        <v>4</v>
      </c>
      <c r="C173" s="131" t="s">
        <v>192</v>
      </c>
      <c r="D173" s="92" t="s">
        <v>139</v>
      </c>
      <c r="E173" s="132">
        <v>1213.8566000000001</v>
      </c>
      <c r="F173" s="132">
        <v>1191.8</v>
      </c>
      <c r="G173" s="133">
        <v>55.624294999999996</v>
      </c>
      <c r="I173" s="82"/>
    </row>
    <row r="174" spans="2:9">
      <c r="B174" s="117"/>
      <c r="C174" s="118"/>
      <c r="D174" s="83"/>
      <c r="E174" s="119"/>
      <c r="F174" s="119"/>
      <c r="G174" s="120"/>
      <c r="I174" s="82"/>
    </row>
    <row r="175" spans="2:9">
      <c r="B175" s="112"/>
      <c r="I175" s="82"/>
    </row>
    <row r="176" spans="2:9">
      <c r="B176" s="121" t="s">
        <v>1036</v>
      </c>
      <c r="I176" s="82"/>
    </row>
    <row r="177" spans="2:9">
      <c r="B177" s="112"/>
      <c r="I177" s="82"/>
    </row>
    <row r="178" spans="2:9" ht="15.75" thickBot="1">
      <c r="B178" s="112" t="s">
        <v>1011</v>
      </c>
      <c r="I178" s="82"/>
    </row>
    <row r="179" spans="2:9" ht="72" customHeight="1" thickBot="1">
      <c r="B179" s="134" t="s">
        <v>173</v>
      </c>
      <c r="C179" s="135" t="s">
        <v>184</v>
      </c>
      <c r="D179" s="123" t="s">
        <v>185</v>
      </c>
      <c r="E179" s="123" t="s">
        <v>186</v>
      </c>
      <c r="F179" s="123" t="s">
        <v>187</v>
      </c>
      <c r="G179" s="136" t="s">
        <v>188</v>
      </c>
      <c r="H179" s="125"/>
      <c r="I179" s="82"/>
    </row>
    <row r="180" spans="2:9" ht="15.75" thickBot="1">
      <c r="B180" s="137" t="s">
        <v>4</v>
      </c>
      <c r="C180" s="138">
        <v>0</v>
      </c>
      <c r="D180" s="127">
        <v>0</v>
      </c>
      <c r="E180" s="84">
        <v>0</v>
      </c>
      <c r="F180" s="84">
        <v>0</v>
      </c>
      <c r="G180" s="139">
        <v>0</v>
      </c>
      <c r="H180" s="86"/>
      <c r="I180" s="82"/>
    </row>
    <row r="181" spans="2:9">
      <c r="B181" s="112"/>
      <c r="I181" s="82"/>
    </row>
    <row r="182" spans="2:9" ht="15.75" thickBot="1">
      <c r="B182" s="112" t="s">
        <v>1013</v>
      </c>
      <c r="I182" s="82"/>
    </row>
    <row r="183" spans="2:9" ht="36.75" customHeight="1" thickBot="1">
      <c r="B183" s="134" t="s">
        <v>173</v>
      </c>
      <c r="C183" s="135" t="s">
        <v>174</v>
      </c>
      <c r="D183" s="123" t="s">
        <v>175</v>
      </c>
      <c r="E183" s="123" t="s">
        <v>176</v>
      </c>
      <c r="F183" s="123" t="s">
        <v>177</v>
      </c>
      <c r="G183" s="124" t="s">
        <v>178</v>
      </c>
      <c r="I183" s="82"/>
    </row>
    <row r="184" spans="2:9" ht="15.75" thickBot="1">
      <c r="B184" s="137" t="s">
        <v>4</v>
      </c>
      <c r="C184" s="138">
        <v>0</v>
      </c>
      <c r="D184" s="127">
        <v>0</v>
      </c>
      <c r="E184" s="84">
        <v>0</v>
      </c>
      <c r="F184" s="84">
        <v>0</v>
      </c>
      <c r="G184" s="139">
        <v>0</v>
      </c>
      <c r="I184" s="82"/>
    </row>
    <row r="185" spans="2:9">
      <c r="B185" s="112"/>
      <c r="I185" s="82"/>
    </row>
    <row r="186" spans="2:9" ht="15.75" thickBot="1">
      <c r="B186" s="112" t="s">
        <v>1014</v>
      </c>
      <c r="I186" s="82"/>
    </row>
    <row r="187" spans="2:9" ht="60.75" thickBot="1">
      <c r="B187" s="134" t="s">
        <v>173</v>
      </c>
      <c r="C187" s="135" t="s">
        <v>184</v>
      </c>
      <c r="D187" s="123" t="s">
        <v>185</v>
      </c>
      <c r="E187" s="123" t="s">
        <v>343</v>
      </c>
      <c r="F187" s="123" t="s">
        <v>344</v>
      </c>
      <c r="G187" s="136" t="s">
        <v>188</v>
      </c>
      <c r="H187" s="125"/>
      <c r="I187" s="82"/>
    </row>
    <row r="188" spans="2:9" ht="15.75" thickBot="1">
      <c r="B188" s="140" t="s">
        <v>4</v>
      </c>
      <c r="C188" s="141">
        <v>0</v>
      </c>
      <c r="D188" s="142">
        <v>37</v>
      </c>
      <c r="E188" s="93">
        <v>0</v>
      </c>
      <c r="F188" s="93">
        <v>326.44937292499998</v>
      </c>
      <c r="G188" s="94">
        <v>-23.7981771</v>
      </c>
      <c r="H188" s="86"/>
      <c r="I188" s="82"/>
    </row>
    <row r="189" spans="2:9">
      <c r="B189" s="112"/>
      <c r="I189" s="82"/>
    </row>
    <row r="190" spans="2:9">
      <c r="B190" s="87" t="s">
        <v>1029</v>
      </c>
      <c r="I190" s="82"/>
    </row>
    <row r="191" spans="2:9">
      <c r="B191" s="87"/>
      <c r="I191" s="82"/>
    </row>
    <row r="192" spans="2:9">
      <c r="B192" s="87" t="s">
        <v>1033</v>
      </c>
      <c r="I192" s="82"/>
    </row>
    <row r="193" spans="2:9">
      <c r="B193" s="69"/>
      <c r="I193" s="82"/>
    </row>
    <row r="194" spans="2:9">
      <c r="B194" s="87" t="s">
        <v>1030</v>
      </c>
      <c r="I194" s="82"/>
    </row>
    <row r="195" spans="2:9">
      <c r="B195" s="69"/>
      <c r="I195" s="82"/>
    </row>
    <row r="196" spans="2:9">
      <c r="B196" s="87" t="s">
        <v>1034</v>
      </c>
      <c r="I196" s="82"/>
    </row>
    <row r="197" spans="2:9">
      <c r="B197" s="87"/>
      <c r="I197" s="82"/>
    </row>
    <row r="198" spans="2:9">
      <c r="B198" s="87" t="s">
        <v>1031</v>
      </c>
      <c r="I198" s="82"/>
    </row>
    <row r="199" spans="2:9">
      <c r="B199" s="87"/>
      <c r="I199" s="82"/>
    </row>
    <row r="200" spans="2:9">
      <c r="B200" s="87" t="s">
        <v>1035</v>
      </c>
      <c r="I200" s="82"/>
    </row>
    <row r="201" spans="2:9">
      <c r="B201" s="87"/>
      <c r="I201" s="82"/>
    </row>
    <row r="202" spans="2:9">
      <c r="B202" s="87" t="s">
        <v>189</v>
      </c>
      <c r="I202" s="82"/>
    </row>
    <row r="203" spans="2:9">
      <c r="B203" s="87"/>
      <c r="I203" s="82"/>
    </row>
    <row r="204" spans="2:9">
      <c r="B204" s="87" t="s">
        <v>190</v>
      </c>
      <c r="I204" s="82"/>
    </row>
    <row r="205" spans="2:9" ht="15.75" thickBot="1">
      <c r="B205" s="88"/>
      <c r="C205" s="89"/>
      <c r="D205" s="89"/>
      <c r="E205" s="89"/>
      <c r="F205" s="89"/>
      <c r="G205" s="89"/>
      <c r="H205" s="89"/>
      <c r="I205" s="90"/>
    </row>
    <row r="208" spans="2:9" ht="105">
      <c r="B208" s="207" t="s">
        <v>1059</v>
      </c>
    </row>
    <row r="219" spans="2:2">
      <c r="B219" s="208" t="s">
        <v>1056</v>
      </c>
    </row>
    <row r="220" spans="2:2" ht="15.75">
      <c r="B220" s="209" t="s">
        <v>1060</v>
      </c>
    </row>
    <row r="221" spans="2:2" ht="15.75">
      <c r="B221" s="206" t="s">
        <v>1058</v>
      </c>
    </row>
  </sheetData>
  <mergeCells count="14">
    <mergeCell ref="B140:B141"/>
    <mergeCell ref="C140:C141"/>
    <mergeCell ref="B130:I130"/>
    <mergeCell ref="B131:I131"/>
    <mergeCell ref="B132:I132"/>
    <mergeCell ref="B133:I133"/>
    <mergeCell ref="B134:I134"/>
    <mergeCell ref="C135:E135"/>
    <mergeCell ref="B129:I129"/>
    <mergeCell ref="B121:I121"/>
    <mergeCell ref="C125:E125"/>
    <mergeCell ref="C126:E126"/>
    <mergeCell ref="B127:I127"/>
    <mergeCell ref="B128:I128"/>
  </mergeCells>
  <hyperlinks>
    <hyperlink ref="B3" location="ITIBalancedAdvantageFund" display="ITI Balanced Advantage Fund" xr:uid="{11D91BA9-1E66-42E1-AAC6-861DBDE17CE4}"/>
  </hyperlinks>
  <pageMargins left="0" right="0" top="0" bottom="0" header="0" footer="0"/>
  <pageSetup orientation="landscape"/>
  <headerFooter>
    <oddFooter xml:space="preserve">&amp;C_x000D_&amp;1#&amp;"Aptos"&amp;10&amp;K000000  For internal use only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AC032-E57F-4038-9847-41A9EF80F70B}">
  <sheetPr codeName="Sheet4">
    <outlinePr summaryBelow="0"/>
  </sheetPr>
  <dimension ref="A1:I177"/>
  <sheetViews>
    <sheetView zoomScaleNormal="100" workbookViewId="0"/>
  </sheetViews>
  <sheetFormatPr defaultRowHeight="15"/>
  <cols>
    <col min="1" max="1" width="9.5703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5703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5703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5703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5703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5703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5703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5703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5703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5703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5703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5703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5703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5703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5703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5703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5703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5703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5703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5703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5703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5703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5703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5703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5703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5703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5703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5703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5703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5703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5703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5703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5703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5703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5703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5703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5703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5703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5703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5703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5703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5703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5703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5703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5703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5703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5703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5703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5703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5703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5703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5703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5703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5703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5703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5703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5703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5703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5703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5703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5703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5703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5703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5703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5</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47</v>
      </c>
      <c r="C9" s="14" t="s">
        <v>48</v>
      </c>
      <c r="D9" s="14" t="s">
        <v>49</v>
      </c>
      <c r="E9" s="19">
        <v>130740</v>
      </c>
      <c r="F9" s="20">
        <v>2297.1</v>
      </c>
      <c r="G9" s="21">
        <v>6.5699999999999995E-2</v>
      </c>
      <c r="H9" s="91"/>
      <c r="I9" s="22"/>
    </row>
    <row r="10" spans="1:9" ht="12.95" customHeight="1">
      <c r="A10" s="17"/>
      <c r="B10" s="18" t="s">
        <v>183</v>
      </c>
      <c r="C10" s="14" t="s">
        <v>203</v>
      </c>
      <c r="D10" s="14" t="s">
        <v>204</v>
      </c>
      <c r="E10" s="19">
        <v>680976</v>
      </c>
      <c r="F10" s="20">
        <v>2179.12</v>
      </c>
      <c r="G10" s="21">
        <v>6.2300000000000001E-2</v>
      </c>
      <c r="H10" s="91"/>
      <c r="I10" s="22"/>
    </row>
    <row r="11" spans="1:9" ht="12.95" customHeight="1">
      <c r="A11" s="17"/>
      <c r="B11" s="18" t="s">
        <v>229</v>
      </c>
      <c r="C11" s="14" t="s">
        <v>230</v>
      </c>
      <c r="D11" s="14" t="s">
        <v>91</v>
      </c>
      <c r="E11" s="19">
        <v>35077</v>
      </c>
      <c r="F11" s="20">
        <v>1608.98</v>
      </c>
      <c r="G11" s="21">
        <v>4.5999999999999999E-2</v>
      </c>
      <c r="H11" s="91"/>
      <c r="I11" s="22"/>
    </row>
    <row r="12" spans="1:9" ht="12.95" customHeight="1">
      <c r="A12" s="17"/>
      <c r="B12" s="18" t="s">
        <v>340</v>
      </c>
      <c r="C12" s="14" t="s">
        <v>345</v>
      </c>
      <c r="D12" s="14" t="s">
        <v>209</v>
      </c>
      <c r="E12" s="19">
        <v>49426</v>
      </c>
      <c r="F12" s="20">
        <v>1458.07</v>
      </c>
      <c r="G12" s="21">
        <v>4.1700000000000001E-2</v>
      </c>
      <c r="H12" s="91"/>
      <c r="I12" s="22"/>
    </row>
    <row r="13" spans="1:9" ht="12.95" customHeight="1">
      <c r="A13" s="17"/>
      <c r="B13" s="18" t="s">
        <v>346</v>
      </c>
      <c r="C13" s="14" t="s">
        <v>347</v>
      </c>
      <c r="D13" s="14" t="s">
        <v>209</v>
      </c>
      <c r="E13" s="19">
        <v>11874</v>
      </c>
      <c r="F13" s="20">
        <v>1420.96</v>
      </c>
      <c r="G13" s="21">
        <v>4.0599999999999997E-2</v>
      </c>
      <c r="H13" s="91"/>
      <c r="I13" s="22"/>
    </row>
    <row r="14" spans="1:9" ht="12.95" customHeight="1">
      <c r="A14" s="17"/>
      <c r="B14" s="18" t="s">
        <v>99</v>
      </c>
      <c r="C14" s="14" t="s">
        <v>100</v>
      </c>
      <c r="D14" s="14" t="s">
        <v>101</v>
      </c>
      <c r="E14" s="19">
        <v>515219</v>
      </c>
      <c r="F14" s="20">
        <v>1353.74</v>
      </c>
      <c r="G14" s="21">
        <v>3.8699999999999998E-2</v>
      </c>
      <c r="H14" s="91"/>
      <c r="I14" s="22"/>
    </row>
    <row r="15" spans="1:9" ht="12.95" customHeight="1">
      <c r="A15" s="17"/>
      <c r="B15" s="18" t="s">
        <v>249</v>
      </c>
      <c r="C15" s="14" t="s">
        <v>250</v>
      </c>
      <c r="D15" s="14" t="s">
        <v>209</v>
      </c>
      <c r="E15" s="19">
        <v>25066</v>
      </c>
      <c r="F15" s="20">
        <v>1029.21</v>
      </c>
      <c r="G15" s="21">
        <v>2.9399999999999999E-2</v>
      </c>
      <c r="H15" s="91"/>
      <c r="I15" s="22"/>
    </row>
    <row r="16" spans="1:9" ht="12.95" customHeight="1">
      <c r="A16" s="17"/>
      <c r="B16" s="18" t="s">
        <v>296</v>
      </c>
      <c r="C16" s="14" t="s">
        <v>297</v>
      </c>
      <c r="D16" s="14" t="s">
        <v>209</v>
      </c>
      <c r="E16" s="19">
        <v>66579</v>
      </c>
      <c r="F16" s="20">
        <v>948.75</v>
      </c>
      <c r="G16" s="21">
        <v>2.7099999999999999E-2</v>
      </c>
      <c r="H16" s="91"/>
      <c r="I16" s="22"/>
    </row>
    <row r="17" spans="1:9" ht="12.95" customHeight="1">
      <c r="A17" s="17"/>
      <c r="B17" s="18" t="s">
        <v>348</v>
      </c>
      <c r="C17" s="14" t="s">
        <v>349</v>
      </c>
      <c r="D17" s="14" t="s">
        <v>350</v>
      </c>
      <c r="E17" s="19">
        <v>70360</v>
      </c>
      <c r="F17" s="20">
        <v>921.72</v>
      </c>
      <c r="G17" s="21">
        <v>2.63E-2</v>
      </c>
      <c r="H17" s="91"/>
      <c r="I17" s="22"/>
    </row>
    <row r="18" spans="1:9" ht="12.95" customHeight="1">
      <c r="A18" s="17"/>
      <c r="B18" s="18" t="s">
        <v>351</v>
      </c>
      <c r="C18" s="14" t="s">
        <v>352</v>
      </c>
      <c r="D18" s="14" t="s">
        <v>101</v>
      </c>
      <c r="E18" s="19">
        <v>48614</v>
      </c>
      <c r="F18" s="20">
        <v>913.51</v>
      </c>
      <c r="G18" s="21">
        <v>2.6100000000000002E-2</v>
      </c>
      <c r="H18" s="91"/>
      <c r="I18" s="22"/>
    </row>
    <row r="19" spans="1:9" ht="12.95" customHeight="1">
      <c r="A19" s="17"/>
      <c r="B19" s="18" t="s">
        <v>353</v>
      </c>
      <c r="C19" s="14" t="s">
        <v>354</v>
      </c>
      <c r="D19" s="14" t="s">
        <v>355</v>
      </c>
      <c r="E19" s="19">
        <v>17937</v>
      </c>
      <c r="F19" s="20">
        <v>893.98</v>
      </c>
      <c r="G19" s="21">
        <v>2.5600000000000001E-2</v>
      </c>
      <c r="H19" s="91"/>
      <c r="I19" s="22"/>
    </row>
    <row r="20" spans="1:9" ht="12.95" customHeight="1">
      <c r="A20" s="17"/>
      <c r="B20" s="18" t="s">
        <v>267</v>
      </c>
      <c r="C20" s="14" t="s">
        <v>268</v>
      </c>
      <c r="D20" s="14" t="s">
        <v>219</v>
      </c>
      <c r="E20" s="19">
        <v>10353</v>
      </c>
      <c r="F20" s="20">
        <v>845.37</v>
      </c>
      <c r="G20" s="21">
        <v>2.4199999999999999E-2</v>
      </c>
      <c r="H20" s="91"/>
      <c r="I20" s="22"/>
    </row>
    <row r="21" spans="1:9" ht="12.95" customHeight="1">
      <c r="A21" s="17"/>
      <c r="B21" s="18" t="s">
        <v>207</v>
      </c>
      <c r="C21" s="14" t="s">
        <v>208</v>
      </c>
      <c r="D21" s="14" t="s">
        <v>209</v>
      </c>
      <c r="E21" s="19">
        <v>7359</v>
      </c>
      <c r="F21" s="20">
        <v>800.22</v>
      </c>
      <c r="G21" s="21">
        <v>2.29E-2</v>
      </c>
      <c r="H21" s="91"/>
      <c r="I21" s="22"/>
    </row>
    <row r="22" spans="1:9" ht="12.95" customHeight="1">
      <c r="A22" s="17"/>
      <c r="B22" s="18" t="s">
        <v>356</v>
      </c>
      <c r="C22" s="14" t="s">
        <v>357</v>
      </c>
      <c r="D22" s="14" t="s">
        <v>259</v>
      </c>
      <c r="E22" s="19">
        <v>22707</v>
      </c>
      <c r="F22" s="20">
        <v>793.5</v>
      </c>
      <c r="G22" s="21">
        <v>2.2700000000000001E-2</v>
      </c>
      <c r="H22" s="91"/>
      <c r="I22" s="22"/>
    </row>
    <row r="23" spans="1:9" ht="12.95" customHeight="1">
      <c r="A23" s="17"/>
      <c r="B23" s="18" t="s">
        <v>358</v>
      </c>
      <c r="C23" s="14" t="s">
        <v>359</v>
      </c>
      <c r="D23" s="14" t="s">
        <v>91</v>
      </c>
      <c r="E23" s="19">
        <v>32498</v>
      </c>
      <c r="F23" s="20">
        <v>780.8</v>
      </c>
      <c r="G23" s="21">
        <v>2.23E-2</v>
      </c>
      <c r="H23" s="91"/>
      <c r="I23" s="22"/>
    </row>
    <row r="24" spans="1:9" ht="12.95" customHeight="1">
      <c r="A24" s="17"/>
      <c r="B24" s="18" t="s">
        <v>200</v>
      </c>
      <c r="C24" s="14" t="s">
        <v>201</v>
      </c>
      <c r="D24" s="14" t="s">
        <v>202</v>
      </c>
      <c r="E24" s="19">
        <v>46614</v>
      </c>
      <c r="F24" s="20">
        <v>703.64</v>
      </c>
      <c r="G24" s="21">
        <v>2.01E-2</v>
      </c>
      <c r="H24" s="91"/>
      <c r="I24" s="22"/>
    </row>
    <row r="25" spans="1:9" ht="12.95" customHeight="1">
      <c r="A25" s="17"/>
      <c r="B25" s="18" t="s">
        <v>360</v>
      </c>
      <c r="C25" s="14" t="s">
        <v>361</v>
      </c>
      <c r="D25" s="14" t="s">
        <v>209</v>
      </c>
      <c r="E25" s="19">
        <v>9652</v>
      </c>
      <c r="F25" s="20">
        <v>690.12</v>
      </c>
      <c r="G25" s="21">
        <v>1.9699999999999999E-2</v>
      </c>
      <c r="H25" s="91"/>
      <c r="I25" s="22"/>
    </row>
    <row r="26" spans="1:9" ht="12.95" customHeight="1">
      <c r="A26" s="17"/>
      <c r="B26" s="18" t="s">
        <v>239</v>
      </c>
      <c r="C26" s="14" t="s">
        <v>240</v>
      </c>
      <c r="D26" s="14" t="s">
        <v>91</v>
      </c>
      <c r="E26" s="19">
        <v>39198</v>
      </c>
      <c r="F26" s="20">
        <v>675.58</v>
      </c>
      <c r="G26" s="21">
        <v>1.9300000000000001E-2</v>
      </c>
      <c r="H26" s="91"/>
      <c r="I26" s="22"/>
    </row>
    <row r="27" spans="1:9" ht="12.95" customHeight="1">
      <c r="A27" s="17"/>
      <c r="B27" s="18" t="s">
        <v>362</v>
      </c>
      <c r="C27" s="14" t="s">
        <v>363</v>
      </c>
      <c r="D27" s="14" t="s">
        <v>350</v>
      </c>
      <c r="E27" s="19">
        <v>12966</v>
      </c>
      <c r="F27" s="20">
        <v>626.26</v>
      </c>
      <c r="G27" s="21">
        <v>1.7899999999999999E-2</v>
      </c>
      <c r="H27" s="91"/>
      <c r="I27" s="22"/>
    </row>
    <row r="28" spans="1:9" ht="12.95" customHeight="1">
      <c r="A28" s="17"/>
      <c r="B28" s="18" t="s">
        <v>50</v>
      </c>
      <c r="C28" s="14" t="s">
        <v>51</v>
      </c>
      <c r="D28" s="14" t="s">
        <v>52</v>
      </c>
      <c r="E28" s="19">
        <v>143964</v>
      </c>
      <c r="F28" s="20">
        <v>621.91999999999996</v>
      </c>
      <c r="G28" s="21">
        <v>1.78E-2</v>
      </c>
      <c r="H28" s="91"/>
      <c r="I28" s="22"/>
    </row>
    <row r="29" spans="1:9" ht="12.95" customHeight="1">
      <c r="A29" s="17"/>
      <c r="B29" s="18" t="s">
        <v>364</v>
      </c>
      <c r="C29" s="14" t="s">
        <v>365</v>
      </c>
      <c r="D29" s="14" t="s">
        <v>219</v>
      </c>
      <c r="E29" s="19">
        <v>66548</v>
      </c>
      <c r="F29" s="20">
        <v>618.76</v>
      </c>
      <c r="G29" s="21">
        <v>1.77E-2</v>
      </c>
      <c r="H29" s="91"/>
      <c r="I29" s="22"/>
    </row>
    <row r="30" spans="1:9" ht="12.95" customHeight="1">
      <c r="A30" s="17"/>
      <c r="B30" s="18" t="s">
        <v>366</v>
      </c>
      <c r="C30" s="14" t="s">
        <v>367</v>
      </c>
      <c r="D30" s="14" t="s">
        <v>204</v>
      </c>
      <c r="E30" s="19">
        <v>22003</v>
      </c>
      <c r="F30" s="20">
        <v>576.83000000000004</v>
      </c>
      <c r="G30" s="21">
        <v>1.6500000000000001E-2</v>
      </c>
      <c r="H30" s="91"/>
      <c r="I30" s="22"/>
    </row>
    <row r="31" spans="1:9" ht="12.95" customHeight="1">
      <c r="A31" s="17"/>
      <c r="B31" s="18" t="s">
        <v>368</v>
      </c>
      <c r="C31" s="14" t="s">
        <v>369</v>
      </c>
      <c r="D31" s="14" t="s">
        <v>238</v>
      </c>
      <c r="E31" s="19">
        <v>57965</v>
      </c>
      <c r="F31" s="20">
        <v>550.38</v>
      </c>
      <c r="G31" s="21">
        <v>1.5699999999999999E-2</v>
      </c>
      <c r="H31" s="91"/>
      <c r="I31" s="22"/>
    </row>
    <row r="32" spans="1:9" ht="12.95" customHeight="1">
      <c r="A32" s="17"/>
      <c r="B32" s="18" t="s">
        <v>370</v>
      </c>
      <c r="C32" s="14" t="s">
        <v>371</v>
      </c>
      <c r="D32" s="14" t="s">
        <v>372</v>
      </c>
      <c r="E32" s="19">
        <v>73379</v>
      </c>
      <c r="F32" s="20">
        <v>534.67999999999995</v>
      </c>
      <c r="G32" s="21">
        <v>1.5299999999999999E-2</v>
      </c>
      <c r="H32" s="91"/>
      <c r="I32" s="22"/>
    </row>
    <row r="33" spans="1:9" ht="12.95" customHeight="1">
      <c r="A33" s="17"/>
      <c r="B33" s="18" t="s">
        <v>373</v>
      </c>
      <c r="C33" s="14" t="s">
        <v>374</v>
      </c>
      <c r="D33" s="14" t="s">
        <v>91</v>
      </c>
      <c r="E33" s="19">
        <v>3883</v>
      </c>
      <c r="F33" s="20">
        <v>508.67</v>
      </c>
      <c r="G33" s="21">
        <v>1.4500000000000001E-2</v>
      </c>
      <c r="H33" s="91"/>
      <c r="I33" s="22"/>
    </row>
    <row r="34" spans="1:9" ht="12.95" customHeight="1">
      <c r="A34" s="17"/>
      <c r="B34" s="18" t="s">
        <v>375</v>
      </c>
      <c r="C34" s="14" t="s">
        <v>376</v>
      </c>
      <c r="D34" s="14" t="s">
        <v>204</v>
      </c>
      <c r="E34" s="19">
        <v>16930</v>
      </c>
      <c r="F34" s="20">
        <v>490.94</v>
      </c>
      <c r="G34" s="21">
        <v>1.4E-2</v>
      </c>
      <c r="H34" s="91"/>
      <c r="I34" s="22"/>
    </row>
    <row r="35" spans="1:9" ht="12.95" customHeight="1">
      <c r="A35" s="17"/>
      <c r="B35" s="18" t="s">
        <v>377</v>
      </c>
      <c r="C35" s="14" t="s">
        <v>378</v>
      </c>
      <c r="D35" s="14" t="s">
        <v>379</v>
      </c>
      <c r="E35" s="19">
        <v>55868</v>
      </c>
      <c r="F35" s="20">
        <v>474.88</v>
      </c>
      <c r="G35" s="21">
        <v>1.3599999999999999E-2</v>
      </c>
      <c r="H35" s="91"/>
      <c r="I35" s="22"/>
    </row>
    <row r="36" spans="1:9" ht="12.95" customHeight="1">
      <c r="A36" s="17"/>
      <c r="B36" s="18" t="s">
        <v>380</v>
      </c>
      <c r="C36" s="14" t="s">
        <v>381</v>
      </c>
      <c r="D36" s="14" t="s">
        <v>209</v>
      </c>
      <c r="E36" s="19">
        <v>162926</v>
      </c>
      <c r="F36" s="20">
        <v>461.9</v>
      </c>
      <c r="G36" s="21">
        <v>1.32E-2</v>
      </c>
      <c r="H36" s="91"/>
      <c r="I36" s="22"/>
    </row>
    <row r="37" spans="1:9" ht="12.95" customHeight="1">
      <c r="A37" s="17"/>
      <c r="B37" s="18" t="s">
        <v>257</v>
      </c>
      <c r="C37" s="14" t="s">
        <v>258</v>
      </c>
      <c r="D37" s="14" t="s">
        <v>259</v>
      </c>
      <c r="E37" s="19">
        <v>65670</v>
      </c>
      <c r="F37" s="20">
        <v>461.2</v>
      </c>
      <c r="G37" s="21">
        <v>1.32E-2</v>
      </c>
      <c r="H37" s="91"/>
      <c r="I37" s="22"/>
    </row>
    <row r="38" spans="1:9" ht="12.95" customHeight="1">
      <c r="A38" s="17"/>
      <c r="B38" s="18" t="s">
        <v>382</v>
      </c>
      <c r="C38" s="14" t="s">
        <v>383</v>
      </c>
      <c r="D38" s="14" t="s">
        <v>259</v>
      </c>
      <c r="E38" s="19">
        <v>52645</v>
      </c>
      <c r="F38" s="20">
        <v>436.95</v>
      </c>
      <c r="G38" s="21">
        <v>1.2500000000000001E-2</v>
      </c>
      <c r="H38" s="91"/>
      <c r="I38" s="22"/>
    </row>
    <row r="39" spans="1:9" ht="12.95" customHeight="1">
      <c r="A39" s="17"/>
      <c r="B39" s="18" t="s">
        <v>384</v>
      </c>
      <c r="C39" s="14" t="s">
        <v>385</v>
      </c>
      <c r="D39" s="14" t="s">
        <v>386</v>
      </c>
      <c r="E39" s="19">
        <v>99586</v>
      </c>
      <c r="F39" s="20">
        <v>431.46</v>
      </c>
      <c r="G39" s="21">
        <v>1.23E-2</v>
      </c>
      <c r="H39" s="91"/>
      <c r="I39" s="22"/>
    </row>
    <row r="40" spans="1:9" ht="12.95" customHeight="1">
      <c r="A40" s="17"/>
      <c r="B40" s="18" t="s">
        <v>192</v>
      </c>
      <c r="C40" s="14" t="s">
        <v>193</v>
      </c>
      <c r="D40" s="14" t="s">
        <v>72</v>
      </c>
      <c r="E40" s="19">
        <v>36143</v>
      </c>
      <c r="F40" s="20">
        <v>429.02</v>
      </c>
      <c r="G40" s="21">
        <v>1.23E-2</v>
      </c>
      <c r="H40" s="91"/>
      <c r="I40" s="22"/>
    </row>
    <row r="41" spans="1:9" ht="12.95" customHeight="1">
      <c r="A41" s="17"/>
      <c r="B41" s="18" t="s">
        <v>387</v>
      </c>
      <c r="C41" s="14" t="s">
        <v>388</v>
      </c>
      <c r="D41" s="14" t="s">
        <v>209</v>
      </c>
      <c r="E41" s="19">
        <v>8049</v>
      </c>
      <c r="F41" s="20">
        <v>421.85</v>
      </c>
      <c r="G41" s="21">
        <v>1.21E-2</v>
      </c>
      <c r="H41" s="91"/>
      <c r="I41" s="22"/>
    </row>
    <row r="42" spans="1:9" ht="12.95" customHeight="1">
      <c r="A42" s="17"/>
      <c r="B42" s="18" t="s">
        <v>389</v>
      </c>
      <c r="C42" s="14" t="s">
        <v>390</v>
      </c>
      <c r="D42" s="14" t="s">
        <v>91</v>
      </c>
      <c r="E42" s="19">
        <v>27761</v>
      </c>
      <c r="F42" s="20">
        <v>421.41</v>
      </c>
      <c r="G42" s="21">
        <v>1.2E-2</v>
      </c>
      <c r="H42" s="91"/>
      <c r="I42" s="22"/>
    </row>
    <row r="43" spans="1:9" ht="12.95" customHeight="1">
      <c r="A43" s="17"/>
      <c r="B43" s="18" t="s">
        <v>391</v>
      </c>
      <c r="C43" s="14" t="s">
        <v>392</v>
      </c>
      <c r="D43" s="14" t="s">
        <v>275</v>
      </c>
      <c r="E43" s="19">
        <v>96753</v>
      </c>
      <c r="F43" s="20">
        <v>407.96</v>
      </c>
      <c r="G43" s="21">
        <v>1.17E-2</v>
      </c>
      <c r="H43" s="91"/>
      <c r="I43" s="22"/>
    </row>
    <row r="44" spans="1:9" ht="12.95" customHeight="1">
      <c r="A44" s="17"/>
      <c r="B44" s="18" t="s">
        <v>393</v>
      </c>
      <c r="C44" s="14" t="s">
        <v>394</v>
      </c>
      <c r="D44" s="14" t="s">
        <v>104</v>
      </c>
      <c r="E44" s="19">
        <v>198924</v>
      </c>
      <c r="F44" s="20">
        <v>405.8</v>
      </c>
      <c r="G44" s="21">
        <v>1.1599999999999999E-2</v>
      </c>
      <c r="H44" s="91"/>
      <c r="I44" s="22"/>
    </row>
    <row r="45" spans="1:9" ht="12.95" customHeight="1">
      <c r="A45" s="17"/>
      <c r="B45" s="18" t="s">
        <v>395</v>
      </c>
      <c r="C45" s="14" t="s">
        <v>396</v>
      </c>
      <c r="D45" s="14" t="s">
        <v>238</v>
      </c>
      <c r="E45" s="19">
        <v>211675</v>
      </c>
      <c r="F45" s="20">
        <v>380.93</v>
      </c>
      <c r="G45" s="21">
        <v>1.09E-2</v>
      </c>
      <c r="H45" s="91"/>
      <c r="I45" s="22"/>
    </row>
    <row r="46" spans="1:9" ht="12.95" customHeight="1">
      <c r="A46" s="17"/>
      <c r="B46" s="18" t="s">
        <v>397</v>
      </c>
      <c r="C46" s="14" t="s">
        <v>398</v>
      </c>
      <c r="D46" s="14" t="s">
        <v>52</v>
      </c>
      <c r="E46" s="19">
        <v>27738</v>
      </c>
      <c r="F46" s="20">
        <v>375.57</v>
      </c>
      <c r="G46" s="21">
        <v>1.0699999999999999E-2</v>
      </c>
      <c r="H46" s="91"/>
      <c r="I46" s="22"/>
    </row>
    <row r="47" spans="1:9" ht="12.95" customHeight="1">
      <c r="A47" s="17"/>
      <c r="B47" s="18" t="s">
        <v>399</v>
      </c>
      <c r="C47" s="14" t="s">
        <v>400</v>
      </c>
      <c r="D47" s="14" t="s">
        <v>204</v>
      </c>
      <c r="E47" s="19">
        <v>9629</v>
      </c>
      <c r="F47" s="20">
        <v>366.04</v>
      </c>
      <c r="G47" s="21">
        <v>1.0500000000000001E-2</v>
      </c>
      <c r="H47" s="91"/>
      <c r="I47" s="22"/>
    </row>
    <row r="48" spans="1:9" ht="12.95" customHeight="1">
      <c r="A48" s="17"/>
      <c r="B48" s="18" t="s">
        <v>401</v>
      </c>
      <c r="C48" s="14" t="s">
        <v>402</v>
      </c>
      <c r="D48" s="14" t="s">
        <v>259</v>
      </c>
      <c r="E48" s="19">
        <v>1001754</v>
      </c>
      <c r="F48" s="20">
        <v>341.3</v>
      </c>
      <c r="G48" s="21">
        <v>9.7999999999999997E-3</v>
      </c>
      <c r="H48" s="91"/>
      <c r="I48" s="22"/>
    </row>
    <row r="49" spans="1:9" ht="12.95" customHeight="1">
      <c r="A49" s="17"/>
      <c r="B49" s="18" t="s">
        <v>403</v>
      </c>
      <c r="C49" s="14" t="s">
        <v>404</v>
      </c>
      <c r="D49" s="14" t="s">
        <v>49</v>
      </c>
      <c r="E49" s="19">
        <v>91348</v>
      </c>
      <c r="F49" s="20">
        <v>340.91</v>
      </c>
      <c r="G49" s="21">
        <v>9.7000000000000003E-3</v>
      </c>
      <c r="H49" s="91"/>
      <c r="I49" s="22"/>
    </row>
    <row r="50" spans="1:9" ht="12.95" customHeight="1">
      <c r="A50" s="17"/>
      <c r="B50" s="18" t="s">
        <v>405</v>
      </c>
      <c r="C50" s="14" t="s">
        <v>406</v>
      </c>
      <c r="D50" s="14" t="s">
        <v>278</v>
      </c>
      <c r="E50" s="19">
        <v>32558</v>
      </c>
      <c r="F50" s="20">
        <v>338.55</v>
      </c>
      <c r="G50" s="21">
        <v>9.7000000000000003E-3</v>
      </c>
      <c r="H50" s="91"/>
      <c r="I50" s="22"/>
    </row>
    <row r="51" spans="1:9" ht="12.95" customHeight="1">
      <c r="A51" s="17"/>
      <c r="B51" s="18" t="s">
        <v>407</v>
      </c>
      <c r="C51" s="14" t="s">
        <v>408</v>
      </c>
      <c r="D51" s="14" t="s">
        <v>409</v>
      </c>
      <c r="E51" s="19">
        <v>49220</v>
      </c>
      <c r="F51" s="20">
        <v>331.74</v>
      </c>
      <c r="G51" s="21">
        <v>9.4999999999999998E-3</v>
      </c>
      <c r="H51" s="91"/>
      <c r="I51" s="22"/>
    </row>
    <row r="52" spans="1:9" ht="12.95" customHeight="1">
      <c r="A52" s="17"/>
      <c r="B52" s="18" t="s">
        <v>410</v>
      </c>
      <c r="C52" s="14" t="s">
        <v>411</v>
      </c>
      <c r="D52" s="14" t="s">
        <v>262</v>
      </c>
      <c r="E52" s="19">
        <v>10660</v>
      </c>
      <c r="F52" s="20">
        <v>329.61</v>
      </c>
      <c r="G52" s="21">
        <v>9.4000000000000004E-3</v>
      </c>
      <c r="H52" s="91"/>
      <c r="I52" s="22"/>
    </row>
    <row r="53" spans="1:9" ht="12.95" customHeight="1">
      <c r="A53" s="17"/>
      <c r="B53" s="18" t="s">
        <v>412</v>
      </c>
      <c r="C53" s="14" t="s">
        <v>413</v>
      </c>
      <c r="D53" s="14" t="s">
        <v>198</v>
      </c>
      <c r="E53" s="19">
        <v>1179</v>
      </c>
      <c r="F53" s="20">
        <v>319.8</v>
      </c>
      <c r="G53" s="21">
        <v>9.1000000000000004E-3</v>
      </c>
      <c r="H53" s="91"/>
      <c r="I53" s="22"/>
    </row>
    <row r="54" spans="1:9" ht="12.95" customHeight="1">
      <c r="A54" s="17"/>
      <c r="B54" s="18" t="s">
        <v>180</v>
      </c>
      <c r="C54" s="14" t="s">
        <v>414</v>
      </c>
      <c r="D54" s="14" t="s">
        <v>204</v>
      </c>
      <c r="E54" s="19">
        <v>25762</v>
      </c>
      <c r="F54" s="20">
        <v>314.17</v>
      </c>
      <c r="G54" s="21">
        <v>8.9999999999999993E-3</v>
      </c>
      <c r="H54" s="91"/>
      <c r="I54" s="22"/>
    </row>
    <row r="55" spans="1:9" ht="12.95" customHeight="1">
      <c r="A55" s="17"/>
      <c r="B55" s="18" t="s">
        <v>415</v>
      </c>
      <c r="C55" s="14" t="s">
        <v>416</v>
      </c>
      <c r="D55" s="14" t="s">
        <v>52</v>
      </c>
      <c r="E55" s="19">
        <v>41271</v>
      </c>
      <c r="F55" s="20">
        <v>296.7</v>
      </c>
      <c r="G55" s="21">
        <v>8.5000000000000006E-3</v>
      </c>
      <c r="H55" s="91"/>
      <c r="I55" s="22"/>
    </row>
    <row r="56" spans="1:9" ht="12.95" customHeight="1">
      <c r="A56" s="17"/>
      <c r="B56" s="18" t="s">
        <v>417</v>
      </c>
      <c r="C56" s="14" t="s">
        <v>418</v>
      </c>
      <c r="D56" s="14" t="s">
        <v>419</v>
      </c>
      <c r="E56" s="19">
        <v>22634</v>
      </c>
      <c r="F56" s="20">
        <v>290.19</v>
      </c>
      <c r="G56" s="21">
        <v>8.3000000000000001E-3</v>
      </c>
      <c r="H56" s="91"/>
      <c r="I56" s="22"/>
    </row>
    <row r="57" spans="1:9" ht="12.95" customHeight="1">
      <c r="A57" s="17"/>
      <c r="B57" s="18" t="s">
        <v>420</v>
      </c>
      <c r="C57" s="14" t="s">
        <v>421</v>
      </c>
      <c r="D57" s="14" t="s">
        <v>40</v>
      </c>
      <c r="E57" s="19">
        <v>10226</v>
      </c>
      <c r="F57" s="20">
        <v>277.83999999999997</v>
      </c>
      <c r="G57" s="21">
        <v>7.9000000000000008E-3</v>
      </c>
      <c r="H57" s="91"/>
      <c r="I57" s="22"/>
    </row>
    <row r="58" spans="1:9" ht="12.95" customHeight="1">
      <c r="A58" s="17"/>
      <c r="B58" s="18" t="s">
        <v>422</v>
      </c>
      <c r="C58" s="14" t="s">
        <v>423</v>
      </c>
      <c r="D58" s="14" t="s">
        <v>91</v>
      </c>
      <c r="E58" s="19">
        <v>23585</v>
      </c>
      <c r="F58" s="20">
        <v>239.62</v>
      </c>
      <c r="G58" s="21">
        <v>6.7999999999999996E-3</v>
      </c>
      <c r="H58" s="91"/>
      <c r="I58" s="22"/>
    </row>
    <row r="59" spans="1:9" ht="12.95" customHeight="1">
      <c r="A59" s="17"/>
      <c r="B59" s="18" t="s">
        <v>424</v>
      </c>
      <c r="C59" s="14" t="s">
        <v>425</v>
      </c>
      <c r="D59" s="14" t="s">
        <v>104</v>
      </c>
      <c r="E59" s="19">
        <v>66235</v>
      </c>
      <c r="F59" s="20">
        <v>237.78</v>
      </c>
      <c r="G59" s="21">
        <v>6.7999999999999996E-3</v>
      </c>
      <c r="H59" s="91"/>
      <c r="I59" s="22"/>
    </row>
    <row r="60" spans="1:9" ht="12.95" customHeight="1">
      <c r="A60" s="17"/>
      <c r="B60" s="18" t="s">
        <v>61</v>
      </c>
      <c r="C60" s="14" t="s">
        <v>62</v>
      </c>
      <c r="D60" s="14" t="s">
        <v>63</v>
      </c>
      <c r="E60" s="19">
        <v>10923</v>
      </c>
      <c r="F60" s="20">
        <v>206.64</v>
      </c>
      <c r="G60" s="21">
        <v>5.8999999999999999E-3</v>
      </c>
      <c r="H60" s="91"/>
      <c r="I60" s="22"/>
    </row>
    <row r="61" spans="1:9" ht="12.95" customHeight="1">
      <c r="A61" s="17"/>
      <c r="B61" s="18" t="s">
        <v>426</v>
      </c>
      <c r="C61" s="14" t="s">
        <v>427</v>
      </c>
      <c r="D61" s="14" t="s">
        <v>233</v>
      </c>
      <c r="E61" s="19">
        <v>52454</v>
      </c>
      <c r="F61" s="20">
        <v>185.79</v>
      </c>
      <c r="G61" s="21">
        <v>5.3E-3</v>
      </c>
      <c r="H61" s="91"/>
      <c r="I61" s="22"/>
    </row>
    <row r="62" spans="1:9" ht="12.95" customHeight="1">
      <c r="A62" s="17"/>
      <c r="B62" s="18" t="s">
        <v>428</v>
      </c>
      <c r="C62" s="14" t="s">
        <v>429</v>
      </c>
      <c r="D62" s="14" t="s">
        <v>409</v>
      </c>
      <c r="E62" s="19">
        <v>161280</v>
      </c>
      <c r="F62" s="20">
        <v>161.44</v>
      </c>
      <c r="G62" s="21">
        <v>4.5999999999999999E-3</v>
      </c>
      <c r="H62" s="91"/>
      <c r="I62" s="22"/>
    </row>
    <row r="63" spans="1:9" ht="12.95" customHeight="1">
      <c r="A63" s="17"/>
      <c r="B63" s="18" t="s">
        <v>430</v>
      </c>
      <c r="C63" s="14" t="s">
        <v>431</v>
      </c>
      <c r="D63" s="14" t="s">
        <v>52</v>
      </c>
      <c r="E63" s="19">
        <v>3535</v>
      </c>
      <c r="F63" s="20">
        <v>154.34</v>
      </c>
      <c r="G63" s="21">
        <v>4.4000000000000003E-3</v>
      </c>
      <c r="H63" s="91"/>
      <c r="I63" s="22"/>
    </row>
    <row r="64" spans="1:9" ht="12.95" customHeight="1">
      <c r="A64" s="17"/>
      <c r="B64" s="18" t="s">
        <v>432</v>
      </c>
      <c r="C64" s="14" t="s">
        <v>433</v>
      </c>
      <c r="D64" s="14" t="s">
        <v>214</v>
      </c>
      <c r="E64" s="19">
        <v>21551</v>
      </c>
      <c r="F64" s="20">
        <v>112.03</v>
      </c>
      <c r="G64" s="21">
        <v>3.2000000000000002E-3</v>
      </c>
      <c r="H64" s="91"/>
      <c r="I64" s="22"/>
    </row>
    <row r="65" spans="1:9" ht="12.95" customHeight="1">
      <c r="A65" s="17"/>
      <c r="B65" s="18" t="s">
        <v>434</v>
      </c>
      <c r="C65" s="14" t="s">
        <v>435</v>
      </c>
      <c r="D65" s="14" t="s">
        <v>233</v>
      </c>
      <c r="E65" s="19">
        <v>270</v>
      </c>
      <c r="F65" s="20">
        <v>82.7</v>
      </c>
      <c r="G65" s="21">
        <v>2.3999999999999998E-3</v>
      </c>
      <c r="H65" s="91"/>
      <c r="I65" s="22"/>
    </row>
    <row r="66" spans="1:9" ht="12.95" customHeight="1">
      <c r="A66" s="4"/>
      <c r="B66" s="13" t="s">
        <v>107</v>
      </c>
      <c r="C66" s="14"/>
      <c r="D66" s="14"/>
      <c r="E66" s="14"/>
      <c r="F66" s="23">
        <v>34878.93</v>
      </c>
      <c r="G66" s="24">
        <v>0.997</v>
      </c>
      <c r="H66" s="25"/>
      <c r="I66" s="26"/>
    </row>
    <row r="67" spans="1:9" ht="12.95" customHeight="1">
      <c r="A67" s="4"/>
      <c r="B67" s="27" t="s">
        <v>108</v>
      </c>
      <c r="C67" s="1"/>
      <c r="D67" s="1"/>
      <c r="E67" s="1"/>
      <c r="F67" s="25" t="s">
        <v>109</v>
      </c>
      <c r="G67" s="25" t="s">
        <v>109</v>
      </c>
      <c r="H67" s="25"/>
      <c r="I67" s="26"/>
    </row>
    <row r="68" spans="1:9" ht="12.95" customHeight="1">
      <c r="A68" s="4"/>
      <c r="B68" s="27" t="s">
        <v>107</v>
      </c>
      <c r="C68" s="1"/>
      <c r="D68" s="1"/>
      <c r="E68" s="1"/>
      <c r="F68" s="25" t="s">
        <v>109</v>
      </c>
      <c r="G68" s="25" t="s">
        <v>109</v>
      </c>
      <c r="H68" s="25"/>
      <c r="I68" s="26"/>
    </row>
    <row r="69" spans="1:9" ht="12.95" customHeight="1">
      <c r="A69" s="4"/>
      <c r="B69" s="27" t="s">
        <v>110</v>
      </c>
      <c r="C69" s="28"/>
      <c r="D69" s="1"/>
      <c r="E69" s="28"/>
      <c r="F69" s="23">
        <v>34878.93</v>
      </c>
      <c r="G69" s="24">
        <v>0.997</v>
      </c>
      <c r="H69" s="25"/>
      <c r="I69" s="26"/>
    </row>
    <row r="70" spans="1:9" ht="12.95" customHeight="1">
      <c r="A70" s="4"/>
      <c r="B70" s="31" t="s">
        <v>122</v>
      </c>
      <c r="C70" s="29"/>
      <c r="D70" s="29"/>
      <c r="E70" s="29"/>
      <c r="F70" s="30"/>
      <c r="G70" s="30"/>
      <c r="H70" s="30"/>
      <c r="I70" s="16"/>
    </row>
    <row r="71" spans="1:9" ht="12.95" customHeight="1">
      <c r="A71" s="4"/>
      <c r="B71" s="13"/>
      <c r="C71" s="29"/>
      <c r="D71" s="29"/>
      <c r="E71" s="29"/>
      <c r="F71" s="30"/>
      <c r="G71" s="30"/>
      <c r="H71" s="30"/>
      <c r="I71" s="16"/>
    </row>
    <row r="72" spans="1:9" ht="12.95" customHeight="1">
      <c r="A72" s="4"/>
      <c r="B72" s="27" t="s">
        <v>123</v>
      </c>
      <c r="C72" s="1"/>
      <c r="D72" s="1"/>
      <c r="E72" s="1"/>
      <c r="F72" s="25" t="s">
        <v>109</v>
      </c>
      <c r="G72" s="25" t="s">
        <v>109</v>
      </c>
      <c r="H72" s="25"/>
      <c r="I72" s="26"/>
    </row>
    <row r="73" spans="1:9" ht="12.95" customHeight="1">
      <c r="A73" s="4"/>
      <c r="B73" s="13"/>
      <c r="C73" s="29"/>
      <c r="D73" s="29"/>
      <c r="E73" s="29"/>
      <c r="F73" s="30"/>
      <c r="G73" s="30"/>
      <c r="H73" s="30"/>
      <c r="I73" s="16"/>
    </row>
    <row r="74" spans="1:9" ht="12.95" customHeight="1">
      <c r="A74" s="4"/>
      <c r="B74" s="27" t="s">
        <v>124</v>
      </c>
      <c r="C74" s="1"/>
      <c r="D74" s="1"/>
      <c r="E74" s="1"/>
      <c r="F74" s="25" t="s">
        <v>109</v>
      </c>
      <c r="G74" s="25" t="s">
        <v>109</v>
      </c>
      <c r="H74" s="25"/>
      <c r="I74" s="26"/>
    </row>
    <row r="75" spans="1:9" ht="12.95" customHeight="1">
      <c r="A75" s="4"/>
      <c r="B75" s="13"/>
      <c r="C75" s="29"/>
      <c r="D75" s="29"/>
      <c r="E75" s="29"/>
      <c r="F75" s="30"/>
      <c r="G75" s="30"/>
      <c r="H75" s="30"/>
      <c r="I75" s="16"/>
    </row>
    <row r="76" spans="1:9" ht="12.95" customHeight="1">
      <c r="A76" s="4"/>
      <c r="B76" s="27" t="s">
        <v>125</v>
      </c>
      <c r="C76" s="1"/>
      <c r="D76" s="1"/>
      <c r="E76" s="1"/>
      <c r="F76" s="25" t="s">
        <v>109</v>
      </c>
      <c r="G76" s="25" t="s">
        <v>109</v>
      </c>
      <c r="H76" s="25"/>
      <c r="I76" s="26"/>
    </row>
    <row r="77" spans="1:9" ht="12.95" customHeight="1">
      <c r="A77" s="4"/>
      <c r="B77" s="13"/>
      <c r="C77" s="29"/>
      <c r="D77" s="29"/>
      <c r="E77" s="29"/>
      <c r="F77" s="30"/>
      <c r="G77" s="30"/>
      <c r="H77" s="30"/>
      <c r="I77" s="16"/>
    </row>
    <row r="78" spans="1:9" ht="12.95" customHeight="1">
      <c r="A78" s="4"/>
      <c r="B78" s="27" t="s">
        <v>126</v>
      </c>
      <c r="C78" s="1"/>
      <c r="D78" s="1"/>
      <c r="E78" s="1"/>
      <c r="F78" s="25" t="s">
        <v>109</v>
      </c>
      <c r="G78" s="25" t="s">
        <v>109</v>
      </c>
      <c r="H78" s="25"/>
      <c r="I78" s="26"/>
    </row>
    <row r="79" spans="1:9" ht="12.95" customHeight="1">
      <c r="A79" s="4"/>
      <c r="B79" s="13"/>
      <c r="C79" s="29"/>
      <c r="D79" s="29"/>
      <c r="E79" s="29"/>
      <c r="F79" s="30"/>
      <c r="G79" s="30"/>
      <c r="H79" s="30"/>
      <c r="I79" s="16"/>
    </row>
    <row r="80" spans="1:9" ht="12.95" customHeight="1">
      <c r="A80" s="4"/>
      <c r="B80" s="27" t="s">
        <v>127</v>
      </c>
      <c r="C80" s="28"/>
      <c r="D80" s="28"/>
      <c r="E80" s="28"/>
      <c r="F80" s="32" t="s">
        <v>109</v>
      </c>
      <c r="G80" s="32" t="s">
        <v>109</v>
      </c>
      <c r="H80" s="32"/>
      <c r="I80" s="26"/>
    </row>
    <row r="81" spans="1:9" ht="12.95" customHeight="1">
      <c r="A81" s="4"/>
      <c r="B81" s="13"/>
      <c r="C81" s="29"/>
      <c r="D81" s="29"/>
      <c r="E81" s="29"/>
      <c r="F81" s="30"/>
      <c r="G81" s="30"/>
      <c r="H81" s="30"/>
      <c r="I81" s="16"/>
    </row>
    <row r="82" spans="1:9" ht="12.95" customHeight="1">
      <c r="A82" s="4"/>
      <c r="B82" s="27" t="s">
        <v>110</v>
      </c>
      <c r="C82" s="33"/>
      <c r="D82" s="33"/>
      <c r="E82" s="33"/>
      <c r="F82" s="34" t="s">
        <v>109</v>
      </c>
      <c r="G82" s="34" t="s">
        <v>109</v>
      </c>
      <c r="H82" s="34"/>
      <c r="I82" s="26"/>
    </row>
    <row r="83" spans="1:9" ht="12.95" customHeight="1">
      <c r="A83" s="4"/>
      <c r="B83" s="27" t="s">
        <v>128</v>
      </c>
      <c r="C83" s="1"/>
      <c r="D83" s="1"/>
      <c r="E83" s="1"/>
      <c r="F83" s="25" t="s">
        <v>109</v>
      </c>
      <c r="G83" s="25" t="s">
        <v>109</v>
      </c>
      <c r="H83" s="25"/>
      <c r="I83" s="26"/>
    </row>
    <row r="84" spans="1:9" ht="12.95" customHeight="1">
      <c r="A84" s="4"/>
      <c r="B84" s="13"/>
      <c r="C84" s="29"/>
      <c r="D84" s="29"/>
      <c r="E84" s="29"/>
      <c r="F84" s="30"/>
      <c r="G84" s="30"/>
      <c r="H84" s="30"/>
      <c r="I84" s="16"/>
    </row>
    <row r="85" spans="1:9" ht="12.95" customHeight="1">
      <c r="A85" s="4"/>
      <c r="B85" s="27" t="s">
        <v>129</v>
      </c>
      <c r="C85" s="1"/>
      <c r="D85" s="1"/>
      <c r="E85" s="1"/>
      <c r="F85" s="25" t="s">
        <v>109</v>
      </c>
      <c r="G85" s="25" t="s">
        <v>109</v>
      </c>
      <c r="H85" s="25"/>
      <c r="I85" s="26"/>
    </row>
    <row r="86" spans="1:9" ht="12.95" customHeight="1">
      <c r="A86" s="4"/>
      <c r="B86" s="13"/>
      <c r="C86" s="29"/>
      <c r="D86" s="29"/>
      <c r="E86" s="29"/>
      <c r="F86" s="30"/>
      <c r="G86" s="30"/>
      <c r="H86" s="30"/>
      <c r="I86" s="16"/>
    </row>
    <row r="87" spans="1:9" ht="12.95" customHeight="1">
      <c r="A87" s="4"/>
      <c r="B87" s="27" t="s">
        <v>130</v>
      </c>
      <c r="C87" s="1"/>
      <c r="D87" s="1"/>
      <c r="E87" s="1"/>
      <c r="F87" s="25" t="s">
        <v>109</v>
      </c>
      <c r="G87" s="25" t="s">
        <v>109</v>
      </c>
      <c r="H87" s="25"/>
      <c r="I87" s="26"/>
    </row>
    <row r="88" spans="1:9" ht="12.95" customHeight="1">
      <c r="A88" s="4"/>
      <c r="B88" s="13"/>
      <c r="C88" s="29"/>
      <c r="D88" s="29"/>
      <c r="E88" s="29"/>
      <c r="F88" s="30"/>
      <c r="G88" s="30"/>
      <c r="H88" s="30"/>
      <c r="I88" s="16"/>
    </row>
    <row r="89" spans="1:9" ht="12.95" customHeight="1">
      <c r="A89" s="4"/>
      <c r="B89" s="27" t="s">
        <v>131</v>
      </c>
      <c r="C89" s="1"/>
      <c r="D89" s="1"/>
      <c r="E89" s="1"/>
      <c r="F89" s="25" t="s">
        <v>109</v>
      </c>
      <c r="G89" s="25" t="s">
        <v>109</v>
      </c>
      <c r="H89" s="25"/>
      <c r="I89" s="26"/>
    </row>
    <row r="90" spans="1:9" ht="12.95" customHeight="1">
      <c r="A90" s="4"/>
      <c r="B90" s="13"/>
      <c r="C90" s="29"/>
      <c r="D90" s="29"/>
      <c r="E90" s="29"/>
      <c r="F90" s="30"/>
      <c r="G90" s="30"/>
      <c r="H90" s="30"/>
      <c r="I90" s="16"/>
    </row>
    <row r="91" spans="1:9" ht="12.95" customHeight="1">
      <c r="A91" s="4"/>
      <c r="B91" s="27" t="s">
        <v>132</v>
      </c>
      <c r="C91" s="28"/>
      <c r="D91" s="28"/>
      <c r="E91" s="28"/>
      <c r="F91" s="32" t="s">
        <v>109</v>
      </c>
      <c r="G91" s="32" t="s">
        <v>109</v>
      </c>
      <c r="H91" s="32"/>
      <c r="I91" s="26"/>
    </row>
    <row r="92" spans="1:9" ht="12.95" customHeight="1">
      <c r="A92" s="4"/>
      <c r="B92" s="13"/>
      <c r="C92" s="29"/>
      <c r="D92" s="29"/>
      <c r="E92" s="29"/>
      <c r="F92" s="30"/>
      <c r="G92" s="30"/>
      <c r="H92" s="30"/>
      <c r="I92" s="16"/>
    </row>
    <row r="93" spans="1:9" ht="12.95" customHeight="1">
      <c r="A93" s="4"/>
      <c r="B93" s="27" t="s">
        <v>110</v>
      </c>
      <c r="C93" s="33"/>
      <c r="D93" s="33"/>
      <c r="E93" s="33"/>
      <c r="F93" s="34" t="s">
        <v>109</v>
      </c>
      <c r="G93" s="34" t="s">
        <v>109</v>
      </c>
      <c r="H93" s="34"/>
      <c r="I93" s="26"/>
    </row>
    <row r="94" spans="1:9" ht="12.95" customHeight="1">
      <c r="A94" s="4"/>
      <c r="B94" s="27" t="s">
        <v>111</v>
      </c>
      <c r="C94" s="1"/>
      <c r="D94" s="1"/>
      <c r="E94" s="1"/>
      <c r="F94" s="25" t="s">
        <v>109</v>
      </c>
      <c r="G94" s="25" t="s">
        <v>109</v>
      </c>
      <c r="H94" s="25"/>
      <c r="I94" s="26"/>
    </row>
    <row r="95" spans="1:9" ht="12.95" customHeight="1">
      <c r="A95" s="4"/>
      <c r="B95" s="13"/>
      <c r="C95" s="29"/>
      <c r="D95" s="29"/>
      <c r="E95" s="29"/>
      <c r="F95" s="30"/>
      <c r="G95" s="30"/>
      <c r="H95" s="30"/>
      <c r="I95" s="16"/>
    </row>
    <row r="96" spans="1:9" ht="12.95" customHeight="1">
      <c r="A96" s="4"/>
      <c r="B96" s="27" t="s">
        <v>336</v>
      </c>
      <c r="C96" s="1"/>
      <c r="D96" s="1"/>
      <c r="E96" s="1"/>
      <c r="F96" s="25" t="s">
        <v>109</v>
      </c>
      <c r="G96" s="25" t="s">
        <v>109</v>
      </c>
      <c r="H96" s="25"/>
      <c r="I96" s="26"/>
    </row>
    <row r="97" spans="1:9" ht="12.95" customHeight="1">
      <c r="A97" s="4"/>
      <c r="B97" s="13"/>
      <c r="C97" s="29"/>
      <c r="D97" s="29"/>
      <c r="E97" s="29"/>
      <c r="F97" s="30"/>
      <c r="G97" s="30"/>
      <c r="H97" s="30"/>
      <c r="I97" s="16"/>
    </row>
    <row r="98" spans="1:9" ht="12.95" customHeight="1">
      <c r="A98" s="4"/>
      <c r="B98" s="27" t="s">
        <v>337</v>
      </c>
      <c r="C98" s="1"/>
      <c r="D98" s="1"/>
      <c r="E98" s="1"/>
      <c r="F98" s="25" t="s">
        <v>109</v>
      </c>
      <c r="G98" s="25" t="s">
        <v>109</v>
      </c>
      <c r="H98" s="25"/>
      <c r="I98" s="26"/>
    </row>
    <row r="99" spans="1:9" ht="12.95" customHeight="1">
      <c r="A99" s="4"/>
      <c r="B99" s="13"/>
      <c r="C99" s="29"/>
      <c r="D99" s="29"/>
      <c r="E99" s="29"/>
      <c r="F99" s="30"/>
      <c r="G99" s="30"/>
      <c r="H99" s="30"/>
      <c r="I99" s="16"/>
    </row>
    <row r="100" spans="1:9" ht="12.95" customHeight="1">
      <c r="A100" s="4"/>
      <c r="B100" s="27" t="s">
        <v>338</v>
      </c>
      <c r="C100" s="1"/>
      <c r="D100" s="1"/>
      <c r="E100" s="1"/>
      <c r="F100" s="25" t="s">
        <v>109</v>
      </c>
      <c r="G100" s="25" t="s">
        <v>109</v>
      </c>
      <c r="H100" s="25"/>
      <c r="I100" s="26"/>
    </row>
    <row r="101" spans="1:9" ht="12.95" customHeight="1">
      <c r="A101" s="4"/>
      <c r="B101" s="13"/>
      <c r="C101" s="29"/>
      <c r="D101" s="29"/>
      <c r="E101" s="29"/>
      <c r="F101" s="30"/>
      <c r="G101" s="30"/>
      <c r="H101" s="30"/>
      <c r="I101" s="16"/>
    </row>
    <row r="102" spans="1:9" ht="12.95" customHeight="1">
      <c r="A102" s="4"/>
      <c r="B102" s="27" t="s">
        <v>339</v>
      </c>
      <c r="C102" s="1"/>
      <c r="D102" s="1"/>
      <c r="E102" s="1"/>
      <c r="F102" s="25" t="s">
        <v>109</v>
      </c>
      <c r="G102" s="25" t="s">
        <v>109</v>
      </c>
      <c r="H102" s="25"/>
      <c r="I102" s="26"/>
    </row>
    <row r="103" spans="1:9" ht="12.95" customHeight="1">
      <c r="A103" s="4"/>
      <c r="B103" s="13"/>
      <c r="C103" s="29"/>
      <c r="D103" s="29"/>
      <c r="E103" s="29"/>
      <c r="F103" s="30"/>
      <c r="G103" s="30"/>
      <c r="H103" s="30"/>
      <c r="I103" s="16"/>
    </row>
    <row r="104" spans="1:9" ht="12.95" customHeight="1">
      <c r="A104" s="4"/>
      <c r="B104" s="27" t="s">
        <v>110</v>
      </c>
      <c r="C104" s="28"/>
      <c r="D104" s="28"/>
      <c r="E104" s="28"/>
      <c r="F104" s="32" t="s">
        <v>109</v>
      </c>
      <c r="G104" s="32" t="s">
        <v>109</v>
      </c>
      <c r="H104" s="32"/>
      <c r="I104" s="26"/>
    </row>
    <row r="105" spans="1:9" ht="12.95" customHeight="1">
      <c r="A105" s="4"/>
      <c r="B105" s="27" t="s">
        <v>117</v>
      </c>
      <c r="C105" s="1"/>
      <c r="D105" s="1"/>
      <c r="E105" s="1"/>
      <c r="F105" s="25" t="s">
        <v>109</v>
      </c>
      <c r="G105" s="25" t="s">
        <v>109</v>
      </c>
      <c r="H105" s="25"/>
      <c r="I105" s="26"/>
    </row>
    <row r="106" spans="1:9" ht="12.95" customHeight="1">
      <c r="A106" s="4"/>
      <c r="B106" s="13"/>
      <c r="C106" s="29"/>
      <c r="D106" s="29"/>
      <c r="E106" s="29"/>
      <c r="F106" s="30"/>
      <c r="G106" s="30"/>
      <c r="H106" s="30"/>
      <c r="I106" s="16"/>
    </row>
    <row r="107" spans="1:9" ht="12.95" customHeight="1">
      <c r="A107" s="4"/>
      <c r="B107" s="27" t="s">
        <v>110</v>
      </c>
      <c r="C107" s="28"/>
      <c r="D107" s="28"/>
      <c r="E107" s="28"/>
      <c r="F107" s="32" t="s">
        <v>109</v>
      </c>
      <c r="G107" s="32" t="s">
        <v>109</v>
      </c>
      <c r="H107" s="32"/>
      <c r="I107" s="26"/>
    </row>
    <row r="108" spans="1:9" ht="12.95" customHeight="1">
      <c r="A108" s="4"/>
      <c r="B108" s="27" t="s">
        <v>120</v>
      </c>
      <c r="C108" s="1"/>
      <c r="D108" s="1"/>
      <c r="E108" s="1"/>
      <c r="F108" s="25" t="s">
        <v>109</v>
      </c>
      <c r="G108" s="25" t="s">
        <v>109</v>
      </c>
      <c r="H108" s="25"/>
      <c r="I108" s="26"/>
    </row>
    <row r="109" spans="1:9" ht="12.95" customHeight="1">
      <c r="A109" s="4"/>
      <c r="B109" s="13"/>
      <c r="C109" s="29"/>
      <c r="D109" s="29"/>
      <c r="E109" s="29"/>
      <c r="F109" s="30"/>
      <c r="G109" s="30"/>
      <c r="H109" s="30"/>
      <c r="I109" s="16"/>
    </row>
    <row r="110" spans="1:9" ht="12.95" customHeight="1">
      <c r="A110" s="4"/>
      <c r="B110" s="27" t="s">
        <v>110</v>
      </c>
      <c r="C110" s="28"/>
      <c r="D110" s="28"/>
      <c r="E110" s="28"/>
      <c r="F110" s="32" t="s">
        <v>109</v>
      </c>
      <c r="G110" s="32" t="s">
        <v>109</v>
      </c>
      <c r="H110" s="32" t="s">
        <v>436</v>
      </c>
      <c r="I110" s="26"/>
    </row>
    <row r="111" spans="1:9" ht="12.95" customHeight="1">
      <c r="A111" s="4"/>
      <c r="B111" s="27" t="s">
        <v>133</v>
      </c>
      <c r="C111" s="35"/>
      <c r="D111" s="1"/>
      <c r="E111" s="28"/>
      <c r="F111" s="36">
        <v>108.04</v>
      </c>
      <c r="G111" s="24">
        <v>3.0000000000000001E-3</v>
      </c>
      <c r="H111" s="25"/>
      <c r="I111" s="26"/>
    </row>
    <row r="112" spans="1:9" ht="12.95" customHeight="1" thickBot="1">
      <c r="A112" s="4"/>
      <c r="B112" s="37" t="s">
        <v>134</v>
      </c>
      <c r="C112" s="38"/>
      <c r="D112" s="38"/>
      <c r="E112" s="38"/>
      <c r="F112" s="39">
        <v>34986.97</v>
      </c>
      <c r="G112" s="40">
        <v>1</v>
      </c>
      <c r="H112" s="41"/>
      <c r="I112" s="42"/>
    </row>
    <row r="113" spans="1:9" ht="12.95" customHeight="1">
      <c r="A113" s="4"/>
      <c r="B113" s="3"/>
      <c r="C113" s="7"/>
      <c r="D113" s="7"/>
      <c r="E113" s="7"/>
      <c r="F113" s="257"/>
      <c r="G113" s="258"/>
      <c r="H113" s="259"/>
      <c r="I113" s="259"/>
    </row>
    <row r="114" spans="1:9" ht="12.95" customHeight="1">
      <c r="A114" s="4"/>
      <c r="B114" s="265"/>
      <c r="C114" s="265"/>
      <c r="D114" s="265"/>
      <c r="E114" s="265"/>
      <c r="F114" s="265"/>
      <c r="G114" s="265"/>
      <c r="H114" s="265"/>
      <c r="I114" s="265"/>
    </row>
    <row r="115" spans="1:9" ht="12.95" customHeight="1">
      <c r="A115" s="4"/>
      <c r="B115" s="267"/>
      <c r="C115" s="267"/>
      <c r="D115" s="267"/>
      <c r="E115" s="267"/>
      <c r="F115" s="267"/>
      <c r="G115" s="267"/>
      <c r="H115" s="267"/>
      <c r="I115" s="267"/>
    </row>
    <row r="116" spans="1:9" ht="12.95" customHeight="1">
      <c r="A116" s="4"/>
      <c r="B116" s="267" t="s">
        <v>140</v>
      </c>
      <c r="C116" s="267"/>
      <c r="D116" s="267"/>
      <c r="E116" s="267"/>
      <c r="F116" s="267"/>
      <c r="G116" s="267"/>
      <c r="H116" s="267"/>
      <c r="I116" s="267"/>
    </row>
    <row r="117" spans="1:9" ht="12.95" customHeight="1">
      <c r="A117" s="4"/>
      <c r="B117" s="265" t="s">
        <v>141</v>
      </c>
      <c r="C117" s="265"/>
      <c r="D117" s="265"/>
      <c r="E117" s="265"/>
      <c r="F117" s="265"/>
      <c r="G117" s="265"/>
      <c r="H117" s="265"/>
      <c r="I117" s="265"/>
    </row>
    <row r="118" spans="1:9" ht="12.95" customHeight="1">
      <c r="A118" s="4"/>
      <c r="B118" s="265" t="s">
        <v>142</v>
      </c>
      <c r="C118" s="265"/>
      <c r="D118" s="265"/>
      <c r="E118" s="265"/>
      <c r="F118" s="265"/>
      <c r="G118" s="265"/>
      <c r="H118" s="265"/>
      <c r="I118" s="265"/>
    </row>
    <row r="119" spans="1:9" ht="12.95" customHeight="1">
      <c r="A119" s="4"/>
      <c r="B119" s="265" t="s">
        <v>143</v>
      </c>
      <c r="C119" s="265"/>
      <c r="D119" s="265"/>
      <c r="E119" s="265"/>
      <c r="F119" s="265"/>
      <c r="G119" s="265"/>
      <c r="H119" s="265"/>
      <c r="I119" s="265"/>
    </row>
    <row r="120" spans="1:9" ht="12.95" customHeight="1">
      <c r="A120" s="4"/>
      <c r="B120" s="265" t="s">
        <v>144</v>
      </c>
      <c r="C120" s="265"/>
      <c r="D120" s="265"/>
      <c r="E120" s="265"/>
      <c r="F120" s="265"/>
      <c r="G120" s="265"/>
      <c r="H120" s="265"/>
      <c r="I120" s="265"/>
    </row>
    <row r="121" spans="1:9" ht="12.95" customHeight="1">
      <c r="A121" s="4"/>
      <c r="B121" s="265" t="s">
        <v>145</v>
      </c>
      <c r="C121" s="265"/>
      <c r="D121" s="265"/>
      <c r="E121" s="265"/>
      <c r="F121" s="265"/>
      <c r="G121" s="265"/>
      <c r="H121" s="265"/>
      <c r="I121" s="265"/>
    </row>
    <row r="122" spans="1:9" ht="12.95" customHeight="1">
      <c r="A122" s="4"/>
      <c r="B122" s="265" t="s">
        <v>146</v>
      </c>
      <c r="C122" s="265"/>
      <c r="D122" s="265"/>
      <c r="E122" s="265"/>
      <c r="F122" s="265"/>
      <c r="G122" s="265"/>
      <c r="H122" s="265"/>
      <c r="I122" s="265"/>
    </row>
    <row r="123" spans="1:9" ht="12.95" customHeight="1">
      <c r="A123" s="4"/>
      <c r="B123" s="43"/>
      <c r="C123" s="43"/>
      <c r="D123" s="43"/>
      <c r="E123" s="43"/>
      <c r="F123" s="43"/>
      <c r="G123" s="43"/>
      <c r="H123" s="43"/>
      <c r="I123" s="43"/>
    </row>
    <row r="124" spans="1:9" ht="12.95" customHeight="1">
      <c r="A124" s="4"/>
      <c r="B124" s="43"/>
      <c r="C124" s="43"/>
      <c r="D124" s="43"/>
      <c r="E124" s="43"/>
      <c r="F124" s="43"/>
      <c r="G124" s="43"/>
      <c r="H124" s="43"/>
      <c r="I124" s="43"/>
    </row>
    <row r="125" spans="1:9" ht="15.75" thickBot="1"/>
    <row r="126" spans="1:9">
      <c r="B126" s="44" t="s">
        <v>147</v>
      </c>
      <c r="C126" s="45"/>
      <c r="D126" s="45"/>
      <c r="E126" s="45"/>
      <c r="F126" s="46"/>
      <c r="G126" s="47"/>
      <c r="H126" s="47"/>
      <c r="I126" s="48"/>
    </row>
    <row r="127" spans="1:9" ht="15.75" thickBot="1">
      <c r="B127" s="49" t="s">
        <v>148</v>
      </c>
      <c r="C127" s="50"/>
      <c r="D127" s="50"/>
      <c r="E127" s="51"/>
      <c r="F127" s="51"/>
      <c r="G127" s="50"/>
      <c r="H127" s="50"/>
      <c r="I127" s="52"/>
    </row>
    <row r="128" spans="1:9" ht="24">
      <c r="B128" s="263" t="s">
        <v>149</v>
      </c>
      <c r="C128" s="263" t="s">
        <v>150</v>
      </c>
      <c r="D128" s="53" t="s">
        <v>151</v>
      </c>
      <c r="E128" s="53" t="s">
        <v>151</v>
      </c>
      <c r="F128" s="53" t="s">
        <v>152</v>
      </c>
      <c r="G128" s="50"/>
      <c r="H128" s="50"/>
      <c r="I128" s="52"/>
    </row>
    <row r="129" spans="2:9" ht="15.75" thickBot="1">
      <c r="B129" s="264"/>
      <c r="C129" s="264"/>
      <c r="D129" s="54" t="s">
        <v>153</v>
      </c>
      <c r="E129" s="54" t="s">
        <v>154</v>
      </c>
      <c r="F129" s="54" t="s">
        <v>153</v>
      </c>
      <c r="G129" s="50"/>
      <c r="H129" s="50"/>
      <c r="I129" s="52"/>
    </row>
    <row r="130" spans="2:9" ht="15.75" thickBot="1">
      <c r="B130" s="55" t="s">
        <v>109</v>
      </c>
      <c r="C130" s="55" t="s">
        <v>109</v>
      </c>
      <c r="D130" s="55" t="s">
        <v>109</v>
      </c>
      <c r="E130" s="55" t="s">
        <v>109</v>
      </c>
      <c r="F130" s="55" t="s">
        <v>109</v>
      </c>
      <c r="G130" s="50"/>
      <c r="H130" s="50"/>
      <c r="I130" s="52"/>
    </row>
    <row r="131" spans="2:9" ht="15" customHeight="1">
      <c r="B131" s="49"/>
      <c r="C131" s="50"/>
      <c r="D131" s="51"/>
      <c r="E131" s="51"/>
      <c r="F131" s="50"/>
      <c r="G131" s="50"/>
      <c r="H131" s="50"/>
      <c r="I131" s="52"/>
    </row>
    <row r="132" spans="2:9" ht="15" customHeight="1" thickBot="1">
      <c r="B132" s="49" t="s">
        <v>155</v>
      </c>
      <c r="C132" s="50"/>
      <c r="D132" s="51"/>
      <c r="E132" s="51"/>
      <c r="F132" s="50"/>
      <c r="G132" s="50"/>
      <c r="H132" s="50"/>
      <c r="I132" s="52"/>
    </row>
    <row r="133" spans="2:9" ht="15" customHeight="1">
      <c r="B133" s="56" t="s">
        <v>156</v>
      </c>
      <c r="C133" s="57"/>
      <c r="D133" s="58">
        <v>11.1875</v>
      </c>
      <c r="E133" s="59"/>
      <c r="F133" s="50"/>
      <c r="G133" s="50"/>
      <c r="H133" s="50"/>
      <c r="I133" s="52"/>
    </row>
    <row r="134" spans="2:9" ht="15" customHeight="1">
      <c r="B134" s="60" t="s">
        <v>157</v>
      </c>
      <c r="C134" s="61"/>
      <c r="D134" s="62">
        <v>11.8264</v>
      </c>
      <c r="E134" s="59"/>
      <c r="F134" s="50"/>
      <c r="G134" s="50"/>
      <c r="H134" s="50"/>
      <c r="I134" s="52"/>
    </row>
    <row r="135" spans="2:9" ht="15" customHeight="1">
      <c r="B135" s="60" t="s">
        <v>158</v>
      </c>
      <c r="C135" s="61"/>
      <c r="D135" s="62">
        <v>11.4968</v>
      </c>
      <c r="E135" s="59"/>
      <c r="F135" s="50"/>
      <c r="G135" s="50"/>
      <c r="H135" s="50"/>
      <c r="I135" s="52"/>
    </row>
    <row r="136" spans="2:9" ht="15" customHeight="1" thickBot="1">
      <c r="B136" s="63" t="s">
        <v>159</v>
      </c>
      <c r="C136" s="64"/>
      <c r="D136" s="65">
        <v>12.141500000000001</v>
      </c>
      <c r="E136" s="59"/>
      <c r="F136" s="50"/>
      <c r="G136" s="50"/>
      <c r="H136" s="50"/>
      <c r="I136" s="52"/>
    </row>
    <row r="137" spans="2:9">
      <c r="B137" s="66"/>
      <c r="C137" s="67"/>
      <c r="D137" s="68"/>
      <c r="E137" s="59"/>
      <c r="F137" s="50"/>
      <c r="G137" s="50"/>
      <c r="H137" s="50"/>
      <c r="I137" s="52"/>
    </row>
    <row r="138" spans="2:9" ht="15.75" thickBot="1">
      <c r="B138" s="49" t="s">
        <v>160</v>
      </c>
      <c r="C138" s="50"/>
      <c r="D138" s="59"/>
      <c r="E138" s="59"/>
      <c r="F138" s="50"/>
      <c r="G138" s="50"/>
      <c r="H138" s="50"/>
      <c r="I138" s="52"/>
    </row>
    <row r="139" spans="2:9">
      <c r="B139" s="56" t="s">
        <v>156</v>
      </c>
      <c r="C139" s="57"/>
      <c r="D139" s="58">
        <v>10.707700000000001</v>
      </c>
      <c r="E139" s="59"/>
      <c r="F139" s="50"/>
      <c r="G139" s="50"/>
      <c r="H139" s="50"/>
      <c r="I139" s="52"/>
    </row>
    <row r="140" spans="2:9">
      <c r="B140" s="60" t="s">
        <v>157</v>
      </c>
      <c r="C140" s="61"/>
      <c r="D140" s="62">
        <v>11.3192</v>
      </c>
      <c r="E140" s="59"/>
      <c r="F140" s="50"/>
      <c r="G140" s="50"/>
      <c r="H140" s="50"/>
      <c r="I140" s="52"/>
    </row>
    <row r="141" spans="2:9">
      <c r="B141" s="60" t="s">
        <v>158</v>
      </c>
      <c r="C141" s="61"/>
      <c r="D141" s="62">
        <v>11.0183</v>
      </c>
      <c r="E141" s="59"/>
      <c r="F141" s="50"/>
      <c r="G141" s="50"/>
      <c r="H141" s="50"/>
      <c r="I141" s="52"/>
    </row>
    <row r="142" spans="2:9" ht="15.75" thickBot="1">
      <c r="B142" s="63" t="s">
        <v>159</v>
      </c>
      <c r="C142" s="64"/>
      <c r="D142" s="65">
        <v>11.636200000000001</v>
      </c>
      <c r="E142" s="59"/>
      <c r="F142" s="50"/>
      <c r="G142" s="50"/>
      <c r="H142" s="50"/>
      <c r="I142" s="52"/>
    </row>
    <row r="143" spans="2:9">
      <c r="B143" s="69"/>
      <c r="C143" s="70"/>
      <c r="D143" s="71"/>
      <c r="E143" s="71"/>
      <c r="F143" s="59"/>
      <c r="G143" s="50"/>
      <c r="H143" s="50"/>
      <c r="I143" s="72"/>
    </row>
    <row r="144" spans="2:9">
      <c r="B144" s="49" t="s">
        <v>161</v>
      </c>
      <c r="C144" s="50"/>
      <c r="D144" s="71"/>
      <c r="E144" s="71"/>
      <c r="F144" s="51" t="s">
        <v>163</v>
      </c>
      <c r="G144" s="50"/>
      <c r="H144" s="50"/>
      <c r="I144" s="72"/>
    </row>
    <row r="145" spans="2:9">
      <c r="B145" s="49" t="s">
        <v>162</v>
      </c>
      <c r="C145" s="50"/>
      <c r="D145" s="71"/>
      <c r="E145" s="71"/>
      <c r="F145" s="51" t="s">
        <v>163</v>
      </c>
      <c r="G145" s="50"/>
      <c r="H145" s="50"/>
      <c r="I145" s="72"/>
    </row>
    <row r="146" spans="2:9">
      <c r="B146" s="49" t="s">
        <v>164</v>
      </c>
      <c r="C146" s="50"/>
      <c r="D146" s="71"/>
      <c r="E146" s="71"/>
      <c r="F146" s="73" t="s">
        <v>1098</v>
      </c>
      <c r="G146" s="50"/>
      <c r="H146" s="50"/>
      <c r="I146" s="72"/>
    </row>
    <row r="147" spans="2:9">
      <c r="B147" s="49" t="s">
        <v>165</v>
      </c>
      <c r="C147" s="50"/>
      <c r="D147" s="71"/>
      <c r="E147" s="71"/>
      <c r="F147" s="51" t="s">
        <v>163</v>
      </c>
      <c r="G147" s="74"/>
      <c r="H147" s="50"/>
      <c r="I147" s="72"/>
    </row>
    <row r="148" spans="2:9">
      <c r="B148" s="49"/>
      <c r="C148" s="50"/>
      <c r="D148" s="71"/>
      <c r="E148" s="71"/>
      <c r="F148" s="51"/>
      <c r="G148" s="74"/>
      <c r="H148" s="50"/>
      <c r="I148" s="72"/>
    </row>
    <row r="149" spans="2:9" ht="24.75">
      <c r="B149" s="75" t="s">
        <v>166</v>
      </c>
      <c r="C149" s="76" t="s">
        <v>167</v>
      </c>
      <c r="D149" s="76" t="s">
        <v>168</v>
      </c>
      <c r="E149" s="71"/>
      <c r="F149" s="51"/>
      <c r="G149" s="74"/>
      <c r="H149" s="50"/>
      <c r="I149" s="72"/>
    </row>
    <row r="150" spans="2:9">
      <c r="B150" s="77" t="s">
        <v>169</v>
      </c>
      <c r="C150" s="78">
        <v>0</v>
      </c>
      <c r="D150" s="78">
        <v>0</v>
      </c>
      <c r="E150" s="71"/>
      <c r="F150" s="51"/>
      <c r="G150" s="74"/>
      <c r="H150" s="50"/>
      <c r="I150" s="72"/>
    </row>
    <row r="151" spans="2:9">
      <c r="B151" s="79" t="s">
        <v>170</v>
      </c>
      <c r="C151" s="78">
        <v>0</v>
      </c>
      <c r="D151" s="78">
        <v>0</v>
      </c>
      <c r="E151" s="71"/>
      <c r="F151" s="51"/>
      <c r="G151" s="74"/>
      <c r="H151" s="50"/>
      <c r="I151" s="72"/>
    </row>
    <row r="152" spans="2:9">
      <c r="B152" s="49"/>
      <c r="C152" s="50"/>
      <c r="D152" s="71"/>
      <c r="E152" s="71"/>
      <c r="F152" s="51"/>
      <c r="G152" s="74"/>
      <c r="H152" s="50"/>
      <c r="I152" s="72"/>
    </row>
    <row r="153" spans="2:9">
      <c r="B153" s="49" t="s">
        <v>1012</v>
      </c>
      <c r="C153" s="50"/>
      <c r="D153" s="71"/>
      <c r="E153" s="71"/>
      <c r="F153" s="51" t="s">
        <v>163</v>
      </c>
      <c r="G153" s="74"/>
      <c r="H153" s="50"/>
      <c r="I153" s="72"/>
    </row>
    <row r="154" spans="2:9">
      <c r="B154" s="49" t="s">
        <v>171</v>
      </c>
      <c r="C154" s="50"/>
      <c r="D154" s="71"/>
      <c r="E154" s="71"/>
      <c r="F154" s="51" t="s">
        <v>163</v>
      </c>
      <c r="G154" s="74"/>
      <c r="H154" s="50"/>
      <c r="I154" s="72"/>
    </row>
    <row r="155" spans="2:9" ht="15" customHeight="1">
      <c r="B155" s="49" t="s">
        <v>172</v>
      </c>
      <c r="C155" s="50"/>
      <c r="D155" s="71"/>
      <c r="E155" s="71"/>
      <c r="F155" s="51" t="s">
        <v>163</v>
      </c>
      <c r="G155" s="80"/>
      <c r="H155" s="81"/>
      <c r="I155" s="72"/>
    </row>
    <row r="156" spans="2:9" ht="25.5" customHeight="1">
      <c r="B156" s="268" t="s">
        <v>1050</v>
      </c>
      <c r="C156" s="269"/>
      <c r="D156" s="269"/>
      <c r="E156" s="71"/>
      <c r="F156" s="270" t="s">
        <v>163</v>
      </c>
      <c r="G156" s="50"/>
      <c r="H156" s="50"/>
      <c r="I156" s="72"/>
    </row>
    <row r="157" spans="2:9">
      <c r="B157" s="268"/>
      <c r="C157" s="269"/>
      <c r="D157" s="269"/>
      <c r="E157" s="71"/>
      <c r="F157" s="270"/>
      <c r="G157" s="71"/>
      <c r="H157" s="50"/>
      <c r="I157" s="72"/>
    </row>
    <row r="158" spans="2:9">
      <c r="B158" s="87"/>
      <c r="G158" s="50"/>
      <c r="H158" s="50"/>
      <c r="I158" s="72"/>
    </row>
    <row r="159" spans="2:9">
      <c r="B159" s="87" t="s">
        <v>190</v>
      </c>
      <c r="I159" s="82"/>
    </row>
    <row r="160" spans="2:9" ht="15.75" thickBot="1">
      <c r="B160" s="88"/>
      <c r="C160" s="89"/>
      <c r="D160" s="89"/>
      <c r="E160" s="89"/>
      <c r="F160" s="89"/>
      <c r="G160" s="89"/>
      <c r="H160" s="89"/>
      <c r="I160" s="90"/>
    </row>
    <row r="163" spans="2:2" ht="75">
      <c r="B163" s="210" t="s">
        <v>1061</v>
      </c>
    </row>
    <row r="174" spans="2:2">
      <c r="B174" s="211" t="s">
        <v>1056</v>
      </c>
    </row>
    <row r="175" spans="2:2" ht="15.75">
      <c r="B175" s="212" t="s">
        <v>1062</v>
      </c>
    </row>
    <row r="176" spans="2:2" ht="15.75">
      <c r="B176" s="206" t="s">
        <v>1063</v>
      </c>
    </row>
    <row r="177" spans="2:2">
      <c r="B177" s="211"/>
    </row>
  </sheetData>
  <mergeCells count="13">
    <mergeCell ref="B156:D157"/>
    <mergeCell ref="F156:F157"/>
    <mergeCell ref="B120:I120"/>
    <mergeCell ref="B121:I121"/>
    <mergeCell ref="B122:I122"/>
    <mergeCell ref="B128:B129"/>
    <mergeCell ref="C128:C129"/>
    <mergeCell ref="B119:I119"/>
    <mergeCell ref="B114:I114"/>
    <mergeCell ref="B115:I115"/>
    <mergeCell ref="B116:I116"/>
    <mergeCell ref="B117:I117"/>
    <mergeCell ref="B118:I118"/>
  </mergeCells>
  <hyperlinks>
    <hyperlink ref="B3" location="ITIBharatConsumptionFund" display="ITI Bharat Consumption Fund" xr:uid="{A05FD37E-887E-400C-A7A8-4857B41299F9}"/>
  </hyperlinks>
  <pageMargins left="0" right="0" top="0" bottom="0" header="0" footer="0"/>
  <pageSetup orientation="landscape"/>
  <headerFooter>
    <oddFooter xml:space="preserve">&amp;C_x000D_&amp;1#&amp;"Aptos"&amp;10&amp;K000000  For internal use only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A2FEC-172A-421E-A564-598D37EBF6F6}">
  <sheetPr codeName="Sheet5"/>
  <dimension ref="A1:I191"/>
  <sheetViews>
    <sheetView workbookViewId="0"/>
  </sheetViews>
  <sheetFormatPr defaultColWidth="9.28515625" defaultRowHeight="15"/>
  <cols>
    <col min="1" max="1" width="9.5703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5703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5703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5703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5703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5703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5703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5703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5703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5703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5703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5703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5703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5703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5703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5703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5703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5703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5703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5703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5703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5703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5703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5703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5703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5703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5703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5703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5703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5703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5703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5703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5703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5703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5703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5703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5703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5703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5703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5703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5703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5703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5703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5703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5703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5703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5703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5703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5703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5703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5703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5703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5703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5703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5703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5703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5703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5703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5703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5703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5703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5703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5703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5703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6</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200</v>
      </c>
      <c r="C9" s="14" t="s">
        <v>201</v>
      </c>
      <c r="D9" s="14" t="s">
        <v>202</v>
      </c>
      <c r="E9" s="19">
        <v>46614</v>
      </c>
      <c r="F9" s="20">
        <v>703.64</v>
      </c>
      <c r="G9" s="21">
        <v>6.0299999999999999E-2</v>
      </c>
      <c r="H9" s="91"/>
      <c r="I9" s="22"/>
    </row>
    <row r="10" spans="1:9" ht="12.95" customHeight="1">
      <c r="A10" s="17"/>
      <c r="B10" s="18" t="s">
        <v>35</v>
      </c>
      <c r="C10" s="14" t="s">
        <v>36</v>
      </c>
      <c r="D10" s="14" t="s">
        <v>37</v>
      </c>
      <c r="E10" s="19">
        <v>63068</v>
      </c>
      <c r="F10" s="20">
        <v>446.96</v>
      </c>
      <c r="G10" s="21">
        <v>3.8300000000000001E-2</v>
      </c>
      <c r="H10" s="91"/>
      <c r="I10" s="22"/>
    </row>
    <row r="11" spans="1:9" ht="12.95" customHeight="1">
      <c r="A11" s="17"/>
      <c r="B11" s="18" t="s">
        <v>194</v>
      </c>
      <c r="C11" s="14" t="s">
        <v>195</v>
      </c>
      <c r="D11" s="14" t="s">
        <v>37</v>
      </c>
      <c r="E11" s="19">
        <v>20909</v>
      </c>
      <c r="F11" s="20">
        <v>276.35000000000002</v>
      </c>
      <c r="G11" s="21">
        <v>2.3699999999999999E-2</v>
      </c>
      <c r="H11" s="91"/>
      <c r="I11" s="22"/>
    </row>
    <row r="12" spans="1:9" ht="12.95" customHeight="1">
      <c r="A12" s="17"/>
      <c r="B12" s="18" t="s">
        <v>183</v>
      </c>
      <c r="C12" s="14" t="s">
        <v>203</v>
      </c>
      <c r="D12" s="14" t="s">
        <v>204</v>
      </c>
      <c r="E12" s="19">
        <v>79719</v>
      </c>
      <c r="F12" s="20">
        <v>255.1</v>
      </c>
      <c r="G12" s="21">
        <v>2.1899999999999999E-2</v>
      </c>
      <c r="H12" s="91"/>
      <c r="I12" s="22"/>
    </row>
    <row r="13" spans="1:9" ht="12.95" customHeight="1">
      <c r="A13" s="17"/>
      <c r="B13" s="18" t="s">
        <v>210</v>
      </c>
      <c r="C13" s="14" t="s">
        <v>211</v>
      </c>
      <c r="D13" s="14" t="s">
        <v>34</v>
      </c>
      <c r="E13" s="19">
        <v>57508</v>
      </c>
      <c r="F13" s="20">
        <v>235.29</v>
      </c>
      <c r="G13" s="21">
        <v>2.0199999999999999E-2</v>
      </c>
      <c r="H13" s="91"/>
      <c r="I13" s="22"/>
    </row>
    <row r="14" spans="1:9" ht="12.95" customHeight="1">
      <c r="A14" s="17"/>
      <c r="B14" s="18" t="s">
        <v>78</v>
      </c>
      <c r="C14" s="14" t="s">
        <v>79</v>
      </c>
      <c r="D14" s="14" t="s">
        <v>66</v>
      </c>
      <c r="E14" s="19">
        <v>44971</v>
      </c>
      <c r="F14" s="20">
        <v>234.39</v>
      </c>
      <c r="G14" s="21">
        <v>2.01E-2</v>
      </c>
      <c r="H14" s="91"/>
      <c r="I14" s="22"/>
    </row>
    <row r="15" spans="1:9" ht="12.95" customHeight="1">
      <c r="A15" s="17"/>
      <c r="B15" s="18" t="s">
        <v>192</v>
      </c>
      <c r="C15" s="14" t="s">
        <v>193</v>
      </c>
      <c r="D15" s="14" t="s">
        <v>72</v>
      </c>
      <c r="E15" s="19">
        <v>18934</v>
      </c>
      <c r="F15" s="20">
        <v>224.75</v>
      </c>
      <c r="G15" s="21">
        <v>1.9300000000000001E-2</v>
      </c>
      <c r="H15" s="91"/>
      <c r="I15" s="22"/>
    </row>
    <row r="16" spans="1:9" ht="12.95" customHeight="1">
      <c r="A16" s="17"/>
      <c r="B16" s="18" t="s">
        <v>229</v>
      </c>
      <c r="C16" s="14" t="s">
        <v>230</v>
      </c>
      <c r="D16" s="14" t="s">
        <v>91</v>
      </c>
      <c r="E16" s="19">
        <v>4317</v>
      </c>
      <c r="F16" s="20">
        <v>198.02</v>
      </c>
      <c r="G16" s="21">
        <v>1.7000000000000001E-2</v>
      </c>
      <c r="H16" s="91"/>
      <c r="I16" s="22"/>
    </row>
    <row r="17" spans="1:9" ht="12.95" customHeight="1">
      <c r="A17" s="17"/>
      <c r="B17" s="18" t="s">
        <v>207</v>
      </c>
      <c r="C17" s="14" t="s">
        <v>208</v>
      </c>
      <c r="D17" s="14" t="s">
        <v>209</v>
      </c>
      <c r="E17" s="19">
        <v>1819</v>
      </c>
      <c r="F17" s="20">
        <v>197.8</v>
      </c>
      <c r="G17" s="21">
        <v>1.7000000000000001E-2</v>
      </c>
      <c r="H17" s="91"/>
      <c r="I17" s="22"/>
    </row>
    <row r="18" spans="1:9" ht="12.95" customHeight="1">
      <c r="A18" s="17"/>
      <c r="B18" s="18" t="s">
        <v>181</v>
      </c>
      <c r="C18" s="14" t="s">
        <v>199</v>
      </c>
      <c r="D18" s="14" t="s">
        <v>198</v>
      </c>
      <c r="E18" s="19">
        <v>9375</v>
      </c>
      <c r="F18" s="20">
        <v>185.63</v>
      </c>
      <c r="G18" s="21">
        <v>1.5900000000000001E-2</v>
      </c>
      <c r="H18" s="91"/>
      <c r="I18" s="22"/>
    </row>
    <row r="19" spans="1:9" ht="12.95" customHeight="1">
      <c r="A19" s="17"/>
      <c r="B19" s="18" t="s">
        <v>215</v>
      </c>
      <c r="C19" s="14" t="s">
        <v>216</v>
      </c>
      <c r="D19" s="14" t="s">
        <v>198</v>
      </c>
      <c r="E19" s="19">
        <v>1939</v>
      </c>
      <c r="F19" s="20">
        <v>180.16</v>
      </c>
      <c r="G19" s="21">
        <v>1.54E-2</v>
      </c>
      <c r="H19" s="91"/>
      <c r="I19" s="22"/>
    </row>
    <row r="20" spans="1:9" ht="12.95" customHeight="1">
      <c r="A20" s="17"/>
      <c r="B20" s="18" t="s">
        <v>247</v>
      </c>
      <c r="C20" s="14" t="s">
        <v>248</v>
      </c>
      <c r="D20" s="14" t="s">
        <v>84</v>
      </c>
      <c r="E20" s="19">
        <v>5359</v>
      </c>
      <c r="F20" s="20">
        <v>164.09</v>
      </c>
      <c r="G20" s="21">
        <v>1.41E-2</v>
      </c>
      <c r="H20" s="91"/>
      <c r="I20" s="22"/>
    </row>
    <row r="21" spans="1:9" ht="12.95" customHeight="1">
      <c r="A21" s="17"/>
      <c r="B21" s="18" t="s">
        <v>239</v>
      </c>
      <c r="C21" s="14" t="s">
        <v>240</v>
      </c>
      <c r="D21" s="14" t="s">
        <v>91</v>
      </c>
      <c r="E21" s="19">
        <v>9497</v>
      </c>
      <c r="F21" s="20">
        <v>163.68</v>
      </c>
      <c r="G21" s="21">
        <v>1.4E-2</v>
      </c>
      <c r="H21" s="91"/>
      <c r="I21" s="22"/>
    </row>
    <row r="22" spans="1:9" ht="12.95" customHeight="1">
      <c r="A22" s="17"/>
      <c r="B22" s="18" t="s">
        <v>53</v>
      </c>
      <c r="C22" s="14" t="s">
        <v>54</v>
      </c>
      <c r="D22" s="14" t="s">
        <v>37</v>
      </c>
      <c r="E22" s="19">
        <v>16013</v>
      </c>
      <c r="F22" s="20">
        <v>161.78</v>
      </c>
      <c r="G22" s="21">
        <v>1.3899999999999999E-2</v>
      </c>
      <c r="H22" s="91"/>
      <c r="I22" s="22"/>
    </row>
    <row r="23" spans="1:9" ht="12.95" customHeight="1">
      <c r="A23" s="17"/>
      <c r="B23" s="18" t="s">
        <v>260</v>
      </c>
      <c r="C23" s="14" t="s">
        <v>261</v>
      </c>
      <c r="D23" s="14" t="s">
        <v>262</v>
      </c>
      <c r="E23" s="19">
        <v>4740</v>
      </c>
      <c r="F23" s="20">
        <v>156.44</v>
      </c>
      <c r="G23" s="21">
        <v>1.34E-2</v>
      </c>
      <c r="H23" s="91"/>
      <c r="I23" s="22"/>
    </row>
    <row r="24" spans="1:9" ht="12.95" customHeight="1">
      <c r="A24" s="17"/>
      <c r="B24" s="18" t="s">
        <v>438</v>
      </c>
      <c r="C24" s="14" t="s">
        <v>439</v>
      </c>
      <c r="D24" s="14" t="s">
        <v>198</v>
      </c>
      <c r="E24" s="19">
        <v>4251</v>
      </c>
      <c r="F24" s="20">
        <v>153.91999999999999</v>
      </c>
      <c r="G24" s="21">
        <v>1.32E-2</v>
      </c>
      <c r="H24" s="91"/>
      <c r="I24" s="22"/>
    </row>
    <row r="25" spans="1:9" ht="12.95" customHeight="1">
      <c r="A25" s="17"/>
      <c r="B25" s="18" t="s">
        <v>290</v>
      </c>
      <c r="C25" s="14" t="s">
        <v>291</v>
      </c>
      <c r="D25" s="14" t="s">
        <v>43</v>
      </c>
      <c r="E25" s="19">
        <v>15909</v>
      </c>
      <c r="F25" s="20">
        <v>152.63</v>
      </c>
      <c r="G25" s="21">
        <v>1.3100000000000001E-2</v>
      </c>
      <c r="H25" s="91"/>
      <c r="I25" s="22"/>
    </row>
    <row r="26" spans="1:9" ht="12.95" customHeight="1">
      <c r="A26" s="17"/>
      <c r="B26" s="18" t="s">
        <v>267</v>
      </c>
      <c r="C26" s="14" t="s">
        <v>268</v>
      </c>
      <c r="D26" s="14" t="s">
        <v>219</v>
      </c>
      <c r="E26" s="19">
        <v>1856</v>
      </c>
      <c r="F26" s="20">
        <v>151.55000000000001</v>
      </c>
      <c r="G26" s="21">
        <v>1.2999999999999999E-2</v>
      </c>
      <c r="H26" s="91"/>
      <c r="I26" s="22"/>
    </row>
    <row r="27" spans="1:9" ht="12.95" customHeight="1">
      <c r="A27" s="17"/>
      <c r="B27" s="18" t="s">
        <v>245</v>
      </c>
      <c r="C27" s="14" t="s">
        <v>246</v>
      </c>
      <c r="D27" s="14" t="s">
        <v>40</v>
      </c>
      <c r="E27" s="19">
        <v>6509</v>
      </c>
      <c r="F27" s="20">
        <v>149.97999999999999</v>
      </c>
      <c r="G27" s="21">
        <v>1.29E-2</v>
      </c>
      <c r="H27" s="91"/>
      <c r="I27" s="22"/>
    </row>
    <row r="28" spans="1:9" ht="12.95" customHeight="1">
      <c r="A28" s="17"/>
      <c r="B28" s="18" t="s">
        <v>257</v>
      </c>
      <c r="C28" s="14" t="s">
        <v>258</v>
      </c>
      <c r="D28" s="14" t="s">
        <v>259</v>
      </c>
      <c r="E28" s="19">
        <v>21291</v>
      </c>
      <c r="F28" s="20">
        <v>149.53</v>
      </c>
      <c r="G28" s="21">
        <v>1.2800000000000001E-2</v>
      </c>
      <c r="H28" s="91"/>
      <c r="I28" s="22"/>
    </row>
    <row r="29" spans="1:9" ht="12.95" customHeight="1">
      <c r="A29" s="17"/>
      <c r="B29" s="18" t="s">
        <v>263</v>
      </c>
      <c r="C29" s="14" t="s">
        <v>264</v>
      </c>
      <c r="D29" s="14" t="s">
        <v>198</v>
      </c>
      <c r="E29" s="19">
        <v>72136</v>
      </c>
      <c r="F29" s="20">
        <v>148.97999999999999</v>
      </c>
      <c r="G29" s="21">
        <v>1.2800000000000001E-2</v>
      </c>
      <c r="H29" s="91"/>
      <c r="I29" s="22"/>
    </row>
    <row r="30" spans="1:9" ht="12.95" customHeight="1">
      <c r="A30" s="17"/>
      <c r="B30" s="18" t="s">
        <v>249</v>
      </c>
      <c r="C30" s="14" t="s">
        <v>250</v>
      </c>
      <c r="D30" s="14" t="s">
        <v>209</v>
      </c>
      <c r="E30" s="19">
        <v>3567</v>
      </c>
      <c r="F30" s="20">
        <v>146.46</v>
      </c>
      <c r="G30" s="21">
        <v>1.26E-2</v>
      </c>
      <c r="H30" s="91"/>
      <c r="I30" s="22"/>
    </row>
    <row r="31" spans="1:9" ht="12.95" customHeight="1">
      <c r="A31" s="17"/>
      <c r="B31" s="18" t="s">
        <v>241</v>
      </c>
      <c r="C31" s="14" t="s">
        <v>242</v>
      </c>
      <c r="D31" s="14" t="s">
        <v>98</v>
      </c>
      <c r="E31" s="19">
        <v>10598</v>
      </c>
      <c r="F31" s="20">
        <v>146.32</v>
      </c>
      <c r="G31" s="21">
        <v>1.2500000000000001E-2</v>
      </c>
      <c r="H31" s="91"/>
      <c r="I31" s="22"/>
    </row>
    <row r="32" spans="1:9" ht="12.95" customHeight="1">
      <c r="A32" s="17"/>
      <c r="B32" s="18" t="s">
        <v>276</v>
      </c>
      <c r="C32" s="14" t="s">
        <v>277</v>
      </c>
      <c r="D32" s="14" t="s">
        <v>278</v>
      </c>
      <c r="E32" s="19">
        <v>11746</v>
      </c>
      <c r="F32" s="20">
        <v>145.94</v>
      </c>
      <c r="G32" s="21">
        <v>1.2500000000000001E-2</v>
      </c>
      <c r="H32" s="91"/>
      <c r="I32" s="22"/>
    </row>
    <row r="33" spans="1:9" ht="12.95" customHeight="1">
      <c r="A33" s="17"/>
      <c r="B33" s="18" t="s">
        <v>440</v>
      </c>
      <c r="C33" s="14" t="s">
        <v>441</v>
      </c>
      <c r="D33" s="14" t="s">
        <v>198</v>
      </c>
      <c r="E33" s="19">
        <v>8694</v>
      </c>
      <c r="F33" s="20">
        <v>145.36000000000001</v>
      </c>
      <c r="G33" s="21">
        <v>1.2500000000000001E-2</v>
      </c>
      <c r="H33" s="91"/>
      <c r="I33" s="22"/>
    </row>
    <row r="34" spans="1:9" ht="12.95" customHeight="1">
      <c r="A34" s="17"/>
      <c r="B34" s="18" t="s">
        <v>234</v>
      </c>
      <c r="C34" s="14" t="s">
        <v>235</v>
      </c>
      <c r="D34" s="14" t="s">
        <v>69</v>
      </c>
      <c r="E34" s="19">
        <v>15309</v>
      </c>
      <c r="F34" s="20">
        <v>144.18</v>
      </c>
      <c r="G34" s="21">
        <v>1.24E-2</v>
      </c>
      <c r="H34" s="91"/>
      <c r="I34" s="22"/>
    </row>
    <row r="35" spans="1:9" ht="12.95" customHeight="1">
      <c r="A35" s="17"/>
      <c r="B35" s="18" t="s">
        <v>212</v>
      </c>
      <c r="C35" s="14" t="s">
        <v>213</v>
      </c>
      <c r="D35" s="14" t="s">
        <v>214</v>
      </c>
      <c r="E35" s="19">
        <v>35176</v>
      </c>
      <c r="F35" s="20">
        <v>143.16999999999999</v>
      </c>
      <c r="G35" s="21">
        <v>1.23E-2</v>
      </c>
      <c r="H35" s="91"/>
      <c r="I35" s="22"/>
    </row>
    <row r="36" spans="1:9" ht="12.95" customHeight="1">
      <c r="A36" s="17"/>
      <c r="B36" s="18" t="s">
        <v>281</v>
      </c>
      <c r="C36" s="14" t="s">
        <v>282</v>
      </c>
      <c r="D36" s="14" t="s">
        <v>43</v>
      </c>
      <c r="E36" s="19">
        <v>32043</v>
      </c>
      <c r="F36" s="20">
        <v>142.22</v>
      </c>
      <c r="G36" s="21">
        <v>1.2200000000000001E-2</v>
      </c>
      <c r="H36" s="91"/>
      <c r="I36" s="22"/>
    </row>
    <row r="37" spans="1:9" ht="12.95" customHeight="1">
      <c r="A37" s="17"/>
      <c r="B37" s="18" t="s">
        <v>273</v>
      </c>
      <c r="C37" s="14" t="s">
        <v>274</v>
      </c>
      <c r="D37" s="14" t="s">
        <v>275</v>
      </c>
      <c r="E37" s="19">
        <v>7116</v>
      </c>
      <c r="F37" s="20">
        <v>141.78</v>
      </c>
      <c r="G37" s="21">
        <v>1.2200000000000001E-2</v>
      </c>
      <c r="H37" s="91"/>
      <c r="I37" s="22"/>
    </row>
    <row r="38" spans="1:9" ht="12.95" customHeight="1">
      <c r="A38" s="17"/>
      <c r="B38" s="18" t="s">
        <v>253</v>
      </c>
      <c r="C38" s="14" t="s">
        <v>254</v>
      </c>
      <c r="D38" s="14" t="s">
        <v>37</v>
      </c>
      <c r="E38" s="19">
        <v>173501</v>
      </c>
      <c r="F38" s="20">
        <v>141.30000000000001</v>
      </c>
      <c r="G38" s="21">
        <v>1.21E-2</v>
      </c>
      <c r="H38" s="91"/>
      <c r="I38" s="22"/>
    </row>
    <row r="39" spans="1:9" ht="12.95" customHeight="1">
      <c r="A39" s="17"/>
      <c r="B39" s="18" t="s">
        <v>442</v>
      </c>
      <c r="C39" s="14" t="s">
        <v>443</v>
      </c>
      <c r="D39" s="14" t="s">
        <v>278</v>
      </c>
      <c r="E39" s="19">
        <v>7858</v>
      </c>
      <c r="F39" s="20">
        <v>140.1</v>
      </c>
      <c r="G39" s="21">
        <v>1.2E-2</v>
      </c>
      <c r="H39" s="91"/>
      <c r="I39" s="22"/>
    </row>
    <row r="40" spans="1:9" ht="12.95" customHeight="1">
      <c r="A40" s="17"/>
      <c r="B40" s="18" t="s">
        <v>444</v>
      </c>
      <c r="C40" s="14" t="s">
        <v>445</v>
      </c>
      <c r="D40" s="14" t="s">
        <v>40</v>
      </c>
      <c r="E40" s="19">
        <v>9576</v>
      </c>
      <c r="F40" s="20">
        <v>138.88</v>
      </c>
      <c r="G40" s="21">
        <v>1.1900000000000001E-2</v>
      </c>
      <c r="H40" s="91"/>
      <c r="I40" s="22"/>
    </row>
    <row r="41" spans="1:9" ht="12.95" customHeight="1">
      <c r="A41" s="17"/>
      <c r="B41" s="18" t="s">
        <v>446</v>
      </c>
      <c r="C41" s="14" t="s">
        <v>447</v>
      </c>
      <c r="D41" s="14" t="s">
        <v>226</v>
      </c>
      <c r="E41" s="19">
        <v>1682</v>
      </c>
      <c r="F41" s="20">
        <v>138.68</v>
      </c>
      <c r="G41" s="21">
        <v>1.1900000000000001E-2</v>
      </c>
      <c r="H41" s="91"/>
      <c r="I41" s="22"/>
    </row>
    <row r="42" spans="1:9" ht="12.95" customHeight="1">
      <c r="A42" s="17"/>
      <c r="B42" s="18" t="s">
        <v>269</v>
      </c>
      <c r="C42" s="14" t="s">
        <v>270</v>
      </c>
      <c r="D42" s="14" t="s">
        <v>198</v>
      </c>
      <c r="E42" s="19">
        <v>5919</v>
      </c>
      <c r="F42" s="20">
        <v>138.19</v>
      </c>
      <c r="G42" s="21">
        <v>1.1900000000000001E-2</v>
      </c>
      <c r="H42" s="91"/>
      <c r="I42" s="22"/>
    </row>
    <row r="43" spans="1:9" ht="12.95" customHeight="1">
      <c r="A43" s="17"/>
      <c r="B43" s="18" t="s">
        <v>227</v>
      </c>
      <c r="C43" s="14" t="s">
        <v>228</v>
      </c>
      <c r="D43" s="14" t="s">
        <v>226</v>
      </c>
      <c r="E43" s="19">
        <v>701</v>
      </c>
      <c r="F43" s="20">
        <v>138.1</v>
      </c>
      <c r="G43" s="21">
        <v>1.18E-2</v>
      </c>
      <c r="H43" s="91"/>
      <c r="I43" s="22"/>
    </row>
    <row r="44" spans="1:9" ht="12.95" customHeight="1">
      <c r="A44" s="17"/>
      <c r="B44" s="18" t="s">
        <v>59</v>
      </c>
      <c r="C44" s="14" t="s">
        <v>60</v>
      </c>
      <c r="D44" s="14" t="s">
        <v>37</v>
      </c>
      <c r="E44" s="19">
        <v>33918</v>
      </c>
      <c r="F44" s="20">
        <v>136.81</v>
      </c>
      <c r="G44" s="21">
        <v>1.17E-2</v>
      </c>
      <c r="H44" s="91"/>
      <c r="I44" s="22"/>
    </row>
    <row r="45" spans="1:9" ht="12.95" customHeight="1">
      <c r="A45" s="17"/>
      <c r="B45" s="18" t="s">
        <v>255</v>
      </c>
      <c r="C45" s="14" t="s">
        <v>256</v>
      </c>
      <c r="D45" s="14" t="s">
        <v>233</v>
      </c>
      <c r="E45" s="19">
        <v>32857</v>
      </c>
      <c r="F45" s="20">
        <v>136.52000000000001</v>
      </c>
      <c r="G45" s="21">
        <v>1.17E-2</v>
      </c>
      <c r="H45" s="91"/>
      <c r="I45" s="22"/>
    </row>
    <row r="46" spans="1:9" ht="12.95" customHeight="1">
      <c r="A46" s="17"/>
      <c r="B46" s="18" t="s">
        <v>448</v>
      </c>
      <c r="C46" s="14" t="s">
        <v>449</v>
      </c>
      <c r="D46" s="14" t="s">
        <v>198</v>
      </c>
      <c r="E46" s="19">
        <v>2835</v>
      </c>
      <c r="F46" s="20">
        <v>136.08000000000001</v>
      </c>
      <c r="G46" s="21">
        <v>1.17E-2</v>
      </c>
      <c r="H46" s="91"/>
      <c r="I46" s="22"/>
    </row>
    <row r="47" spans="1:9" ht="12.95" customHeight="1">
      <c r="A47" s="17"/>
      <c r="B47" s="18" t="s">
        <v>450</v>
      </c>
      <c r="C47" s="14" t="s">
        <v>451</v>
      </c>
      <c r="D47" s="14" t="s">
        <v>198</v>
      </c>
      <c r="E47" s="19">
        <v>632</v>
      </c>
      <c r="F47" s="20">
        <v>134.93</v>
      </c>
      <c r="G47" s="21">
        <v>1.1599999999999999E-2</v>
      </c>
      <c r="H47" s="91"/>
      <c r="I47" s="22"/>
    </row>
    <row r="48" spans="1:9" ht="12.95" customHeight="1">
      <c r="A48" s="17"/>
      <c r="B48" s="18" t="s">
        <v>286</v>
      </c>
      <c r="C48" s="14" t="s">
        <v>287</v>
      </c>
      <c r="D48" s="14" t="s">
        <v>238</v>
      </c>
      <c r="E48" s="19">
        <v>32843</v>
      </c>
      <c r="F48" s="20">
        <v>131.5</v>
      </c>
      <c r="G48" s="21">
        <v>1.1299999999999999E-2</v>
      </c>
      <c r="H48" s="91"/>
      <c r="I48" s="22"/>
    </row>
    <row r="49" spans="1:9" ht="12.95" customHeight="1">
      <c r="A49" s="17"/>
      <c r="B49" s="18" t="s">
        <v>217</v>
      </c>
      <c r="C49" s="14" t="s">
        <v>218</v>
      </c>
      <c r="D49" s="14" t="s">
        <v>219</v>
      </c>
      <c r="E49" s="19">
        <v>6606</v>
      </c>
      <c r="F49" s="20">
        <v>131.26</v>
      </c>
      <c r="G49" s="21">
        <v>1.1299999999999999E-2</v>
      </c>
      <c r="H49" s="91"/>
      <c r="I49" s="22"/>
    </row>
    <row r="50" spans="1:9" ht="12.95" customHeight="1">
      <c r="A50" s="17"/>
      <c r="B50" s="18" t="s">
        <v>452</v>
      </c>
      <c r="C50" s="14" t="s">
        <v>453</v>
      </c>
      <c r="D50" s="14" t="s">
        <v>198</v>
      </c>
      <c r="E50" s="19">
        <v>6772</v>
      </c>
      <c r="F50" s="20">
        <v>130.5</v>
      </c>
      <c r="G50" s="21">
        <v>1.12E-2</v>
      </c>
      <c r="H50" s="91"/>
      <c r="I50" s="22"/>
    </row>
    <row r="51" spans="1:9" ht="12.95" customHeight="1">
      <c r="A51" s="17"/>
      <c r="B51" s="18" t="s">
        <v>279</v>
      </c>
      <c r="C51" s="14" t="s">
        <v>280</v>
      </c>
      <c r="D51" s="14" t="s">
        <v>69</v>
      </c>
      <c r="E51" s="19">
        <v>27279</v>
      </c>
      <c r="F51" s="20">
        <v>128.93</v>
      </c>
      <c r="G51" s="21">
        <v>1.11E-2</v>
      </c>
      <c r="H51" s="91"/>
      <c r="I51" s="22"/>
    </row>
    <row r="52" spans="1:9" ht="12.95" customHeight="1">
      <c r="A52" s="17"/>
      <c r="B52" s="18" t="s">
        <v>430</v>
      </c>
      <c r="C52" s="14" t="s">
        <v>431</v>
      </c>
      <c r="D52" s="14" t="s">
        <v>52</v>
      </c>
      <c r="E52" s="19">
        <v>2950</v>
      </c>
      <c r="F52" s="20">
        <v>128.80000000000001</v>
      </c>
      <c r="G52" s="21">
        <v>1.0999999999999999E-2</v>
      </c>
      <c r="H52" s="91"/>
      <c r="I52" s="22"/>
    </row>
    <row r="53" spans="1:9" ht="12.95" customHeight="1">
      <c r="A53" s="17"/>
      <c r="B53" s="18" t="s">
        <v>454</v>
      </c>
      <c r="C53" s="14" t="s">
        <v>455</v>
      </c>
      <c r="D53" s="14" t="s">
        <v>238</v>
      </c>
      <c r="E53" s="19">
        <v>16258</v>
      </c>
      <c r="F53" s="20">
        <v>127.79</v>
      </c>
      <c r="G53" s="21">
        <v>1.0999999999999999E-2</v>
      </c>
      <c r="H53" s="91"/>
      <c r="I53" s="22"/>
    </row>
    <row r="54" spans="1:9" ht="12.95" customHeight="1">
      <c r="A54" s="17"/>
      <c r="B54" s="18" t="s">
        <v>456</v>
      </c>
      <c r="C54" s="14" t="s">
        <v>457</v>
      </c>
      <c r="D54" s="14" t="s">
        <v>40</v>
      </c>
      <c r="E54" s="19">
        <v>19975</v>
      </c>
      <c r="F54" s="20">
        <v>121.62</v>
      </c>
      <c r="G54" s="21">
        <v>1.04E-2</v>
      </c>
      <c r="H54" s="91"/>
      <c r="I54" s="22"/>
    </row>
    <row r="55" spans="1:9" ht="12.95" customHeight="1">
      <c r="A55" s="17"/>
      <c r="B55" s="18" t="s">
        <v>224</v>
      </c>
      <c r="C55" s="14" t="s">
        <v>225</v>
      </c>
      <c r="D55" s="14" t="s">
        <v>226</v>
      </c>
      <c r="E55" s="19">
        <v>2736</v>
      </c>
      <c r="F55" s="20">
        <v>120.53</v>
      </c>
      <c r="G55" s="21">
        <v>1.03E-2</v>
      </c>
      <c r="H55" s="91"/>
      <c r="I55" s="22"/>
    </row>
    <row r="56" spans="1:9" ht="12.95" customHeight="1">
      <c r="A56" s="17"/>
      <c r="B56" s="18" t="s">
        <v>458</v>
      </c>
      <c r="C56" s="14" t="s">
        <v>459</v>
      </c>
      <c r="D56" s="14" t="s">
        <v>355</v>
      </c>
      <c r="E56" s="19">
        <v>7613</v>
      </c>
      <c r="F56" s="20">
        <v>118.76</v>
      </c>
      <c r="G56" s="21">
        <v>1.0200000000000001E-2</v>
      </c>
      <c r="H56" s="91"/>
      <c r="I56" s="22"/>
    </row>
    <row r="57" spans="1:9" ht="12.95" customHeight="1">
      <c r="A57" s="17"/>
      <c r="B57" s="18" t="s">
        <v>460</v>
      </c>
      <c r="C57" s="14" t="s">
        <v>461</v>
      </c>
      <c r="D57" s="14" t="s">
        <v>204</v>
      </c>
      <c r="E57" s="19">
        <v>37001</v>
      </c>
      <c r="F57" s="20">
        <v>118.4</v>
      </c>
      <c r="G57" s="21">
        <v>1.0200000000000001E-2</v>
      </c>
      <c r="H57" s="91"/>
      <c r="I57" s="22"/>
    </row>
    <row r="58" spans="1:9" ht="12.95" customHeight="1">
      <c r="A58" s="17"/>
      <c r="B58" s="18" t="s">
        <v>462</v>
      </c>
      <c r="C58" s="14" t="s">
        <v>463</v>
      </c>
      <c r="D58" s="14" t="s">
        <v>464</v>
      </c>
      <c r="E58" s="19">
        <v>2749</v>
      </c>
      <c r="F58" s="20">
        <v>117.85</v>
      </c>
      <c r="G58" s="21">
        <v>1.01E-2</v>
      </c>
      <c r="H58" s="91"/>
      <c r="I58" s="22"/>
    </row>
    <row r="59" spans="1:9" ht="12.95" customHeight="1">
      <c r="A59" s="17"/>
      <c r="B59" s="18" t="s">
        <v>393</v>
      </c>
      <c r="C59" s="14" t="s">
        <v>394</v>
      </c>
      <c r="D59" s="14" t="s">
        <v>104</v>
      </c>
      <c r="E59" s="19">
        <v>57472</v>
      </c>
      <c r="F59" s="20">
        <v>117.24</v>
      </c>
      <c r="G59" s="21">
        <v>1.01E-2</v>
      </c>
      <c r="H59" s="91"/>
      <c r="I59" s="22"/>
    </row>
    <row r="60" spans="1:9" ht="12.95" customHeight="1">
      <c r="A60" s="17"/>
      <c r="B60" s="18" t="s">
        <v>243</v>
      </c>
      <c r="C60" s="14" t="s">
        <v>244</v>
      </c>
      <c r="D60" s="14" t="s">
        <v>37</v>
      </c>
      <c r="E60" s="19">
        <v>557514</v>
      </c>
      <c r="F60" s="20">
        <v>116.8</v>
      </c>
      <c r="G60" s="21">
        <v>0.01</v>
      </c>
      <c r="H60" s="91"/>
      <c r="I60" s="22"/>
    </row>
    <row r="61" spans="1:9" ht="12.95" customHeight="1">
      <c r="A61" s="17"/>
      <c r="B61" s="18" t="s">
        <v>465</v>
      </c>
      <c r="C61" s="14" t="s">
        <v>466</v>
      </c>
      <c r="D61" s="14" t="s">
        <v>198</v>
      </c>
      <c r="E61" s="19">
        <v>31422</v>
      </c>
      <c r="F61" s="20">
        <v>116.36</v>
      </c>
      <c r="G61" s="21">
        <v>0.01</v>
      </c>
      <c r="H61" s="91"/>
      <c r="I61" s="22"/>
    </row>
    <row r="62" spans="1:9" ht="12.95" customHeight="1">
      <c r="A62" s="17"/>
      <c r="B62" s="18" t="s">
        <v>467</v>
      </c>
      <c r="C62" s="14" t="s">
        <v>468</v>
      </c>
      <c r="D62" s="14" t="s">
        <v>37</v>
      </c>
      <c r="E62" s="19">
        <v>50950</v>
      </c>
      <c r="F62" s="20">
        <v>115.17</v>
      </c>
      <c r="G62" s="21">
        <v>9.9000000000000008E-3</v>
      </c>
      <c r="H62" s="91"/>
      <c r="I62" s="22"/>
    </row>
    <row r="63" spans="1:9" ht="12.95" customHeight="1">
      <c r="A63" s="17"/>
      <c r="B63" s="18" t="s">
        <v>469</v>
      </c>
      <c r="C63" s="14" t="s">
        <v>470</v>
      </c>
      <c r="D63" s="14" t="s">
        <v>219</v>
      </c>
      <c r="E63" s="19">
        <v>8373</v>
      </c>
      <c r="F63" s="20">
        <v>114.29</v>
      </c>
      <c r="G63" s="21">
        <v>9.7999999999999997E-3</v>
      </c>
      <c r="H63" s="91"/>
      <c r="I63" s="22"/>
    </row>
    <row r="64" spans="1:9" ht="12.95" customHeight="1">
      <c r="A64" s="17"/>
      <c r="B64" s="18" t="s">
        <v>471</v>
      </c>
      <c r="C64" s="14" t="s">
        <v>472</v>
      </c>
      <c r="D64" s="14" t="s">
        <v>40</v>
      </c>
      <c r="E64" s="19">
        <v>22365</v>
      </c>
      <c r="F64" s="20">
        <v>111.52</v>
      </c>
      <c r="G64" s="21">
        <v>9.5999999999999992E-3</v>
      </c>
      <c r="H64" s="91"/>
      <c r="I64" s="22"/>
    </row>
    <row r="65" spans="1:9" ht="12.95" customHeight="1">
      <c r="A65" s="17"/>
      <c r="B65" s="18" t="s">
        <v>222</v>
      </c>
      <c r="C65" s="14" t="s">
        <v>223</v>
      </c>
      <c r="D65" s="14" t="s">
        <v>43</v>
      </c>
      <c r="E65" s="19">
        <v>18459</v>
      </c>
      <c r="F65" s="20">
        <v>110.89</v>
      </c>
      <c r="G65" s="21">
        <v>9.4999999999999998E-3</v>
      </c>
      <c r="H65" s="91"/>
      <c r="I65" s="22"/>
    </row>
    <row r="66" spans="1:9" ht="12.95" customHeight="1">
      <c r="A66" s="17"/>
      <c r="B66" s="18" t="s">
        <v>288</v>
      </c>
      <c r="C66" s="14" t="s">
        <v>289</v>
      </c>
      <c r="D66" s="14" t="s">
        <v>77</v>
      </c>
      <c r="E66" s="19">
        <v>11112</v>
      </c>
      <c r="F66" s="20">
        <v>110.46</v>
      </c>
      <c r="G66" s="21">
        <v>9.4999999999999998E-3</v>
      </c>
      <c r="H66" s="91"/>
      <c r="I66" s="22"/>
    </row>
    <row r="67" spans="1:9" ht="12.95" customHeight="1">
      <c r="A67" s="17"/>
      <c r="B67" s="18" t="s">
        <v>473</v>
      </c>
      <c r="C67" s="14" t="s">
        <v>474</v>
      </c>
      <c r="D67" s="14" t="s">
        <v>475</v>
      </c>
      <c r="E67" s="19">
        <v>59250</v>
      </c>
      <c r="F67" s="20">
        <v>107.53</v>
      </c>
      <c r="G67" s="21">
        <v>9.1999999999999998E-3</v>
      </c>
      <c r="H67" s="91"/>
      <c r="I67" s="22"/>
    </row>
    <row r="68" spans="1:9" ht="12.95" customHeight="1">
      <c r="A68" s="17"/>
      <c r="B68" s="18" t="s">
        <v>476</v>
      </c>
      <c r="C68" s="14" t="s">
        <v>477</v>
      </c>
      <c r="D68" s="14" t="s">
        <v>219</v>
      </c>
      <c r="E68" s="19">
        <v>15386</v>
      </c>
      <c r="F68" s="20">
        <v>107.26</v>
      </c>
      <c r="G68" s="21">
        <v>9.1999999999999998E-3</v>
      </c>
      <c r="H68" s="91"/>
      <c r="I68" s="22"/>
    </row>
    <row r="69" spans="1:9" ht="12.95" customHeight="1">
      <c r="A69" s="17"/>
      <c r="B69" s="18" t="s">
        <v>251</v>
      </c>
      <c r="C69" s="14" t="s">
        <v>252</v>
      </c>
      <c r="D69" s="14" t="s">
        <v>226</v>
      </c>
      <c r="E69" s="19">
        <v>22245</v>
      </c>
      <c r="F69" s="20">
        <v>105.82</v>
      </c>
      <c r="G69" s="21">
        <v>9.1000000000000004E-3</v>
      </c>
      <c r="H69" s="91"/>
      <c r="I69" s="22"/>
    </row>
    <row r="70" spans="1:9" ht="12.95" customHeight="1">
      <c r="A70" s="17"/>
      <c r="B70" s="18" t="s">
        <v>478</v>
      </c>
      <c r="C70" s="14" t="s">
        <v>479</v>
      </c>
      <c r="D70" s="14" t="s">
        <v>37</v>
      </c>
      <c r="E70" s="19">
        <v>51738</v>
      </c>
      <c r="F70" s="20">
        <v>105.31</v>
      </c>
      <c r="G70" s="21">
        <v>8.9999999999999993E-3</v>
      </c>
      <c r="H70" s="91"/>
      <c r="I70" s="22"/>
    </row>
    <row r="71" spans="1:9" ht="12.95" customHeight="1">
      <c r="A71" s="17"/>
      <c r="B71" s="18" t="s">
        <v>299</v>
      </c>
      <c r="C71" s="14" t="s">
        <v>300</v>
      </c>
      <c r="D71" s="14" t="s">
        <v>214</v>
      </c>
      <c r="E71" s="19">
        <v>60368</v>
      </c>
      <c r="F71" s="20">
        <v>97.23</v>
      </c>
      <c r="G71" s="21">
        <v>8.3000000000000001E-3</v>
      </c>
      <c r="H71" s="91"/>
      <c r="I71" s="22"/>
    </row>
    <row r="72" spans="1:9" ht="12.95" customHeight="1">
      <c r="A72" s="17"/>
      <c r="B72" s="18" t="s">
        <v>480</v>
      </c>
      <c r="C72" s="14" t="s">
        <v>481</v>
      </c>
      <c r="D72" s="14" t="s">
        <v>214</v>
      </c>
      <c r="E72" s="19">
        <v>45684</v>
      </c>
      <c r="F72" s="20">
        <v>95.58</v>
      </c>
      <c r="G72" s="21">
        <v>8.2000000000000007E-3</v>
      </c>
      <c r="H72" s="91"/>
      <c r="I72" s="22"/>
    </row>
    <row r="73" spans="1:9" ht="12.95" customHeight="1">
      <c r="A73" s="17"/>
      <c r="B73" s="18" t="s">
        <v>292</v>
      </c>
      <c r="C73" s="14" t="s">
        <v>293</v>
      </c>
      <c r="D73" s="14" t="s">
        <v>34</v>
      </c>
      <c r="E73" s="19">
        <v>119520</v>
      </c>
      <c r="F73" s="20">
        <v>91.36</v>
      </c>
      <c r="G73" s="21">
        <v>7.7999999999999996E-3</v>
      </c>
      <c r="H73" s="91"/>
      <c r="I73" s="22"/>
    </row>
    <row r="74" spans="1:9" ht="12.95" customHeight="1">
      <c r="A74" s="17"/>
      <c r="B74" s="18" t="s">
        <v>482</v>
      </c>
      <c r="C74" s="14" t="s">
        <v>483</v>
      </c>
      <c r="D74" s="14" t="s">
        <v>484</v>
      </c>
      <c r="E74" s="19">
        <v>114649</v>
      </c>
      <c r="F74" s="20">
        <v>87.75</v>
      </c>
      <c r="G74" s="21">
        <v>7.4999999999999997E-3</v>
      </c>
      <c r="H74" s="91"/>
      <c r="I74" s="22"/>
    </row>
    <row r="75" spans="1:9" ht="12.95" customHeight="1">
      <c r="A75" s="17"/>
      <c r="B75" s="18" t="s">
        <v>271</v>
      </c>
      <c r="C75" s="14" t="s">
        <v>272</v>
      </c>
      <c r="D75" s="14" t="s">
        <v>37</v>
      </c>
      <c r="E75" s="19">
        <v>9020</v>
      </c>
      <c r="F75" s="20">
        <v>86.55</v>
      </c>
      <c r="G75" s="21">
        <v>7.4000000000000003E-3</v>
      </c>
      <c r="H75" s="91"/>
      <c r="I75" s="22"/>
    </row>
    <row r="76" spans="1:9" ht="12.95" customHeight="1">
      <c r="A76" s="17"/>
      <c r="B76" s="18" t="s">
        <v>485</v>
      </c>
      <c r="C76" s="14" t="s">
        <v>486</v>
      </c>
      <c r="D76" s="14" t="s">
        <v>262</v>
      </c>
      <c r="E76" s="19">
        <v>13322</v>
      </c>
      <c r="F76" s="20">
        <v>68.75</v>
      </c>
      <c r="G76" s="21">
        <v>5.8999999999999999E-3</v>
      </c>
      <c r="H76" s="91"/>
      <c r="I76" s="22"/>
    </row>
    <row r="77" spans="1:9" ht="12.95" customHeight="1">
      <c r="A77" s="17"/>
      <c r="B77" s="18" t="s">
        <v>296</v>
      </c>
      <c r="C77" s="14" t="s">
        <v>297</v>
      </c>
      <c r="D77" s="14" t="s">
        <v>209</v>
      </c>
      <c r="E77" s="19">
        <v>4642</v>
      </c>
      <c r="F77" s="20">
        <v>66.150000000000006</v>
      </c>
      <c r="G77" s="21">
        <v>5.7000000000000002E-3</v>
      </c>
      <c r="H77" s="91"/>
      <c r="I77" s="22"/>
    </row>
    <row r="78" spans="1:9" ht="12.95" customHeight="1">
      <c r="A78" s="17"/>
      <c r="B78" s="18" t="s">
        <v>179</v>
      </c>
      <c r="C78" s="14" t="s">
        <v>298</v>
      </c>
      <c r="D78" s="14" t="s">
        <v>37</v>
      </c>
      <c r="E78" s="19">
        <v>32834</v>
      </c>
      <c r="F78" s="20">
        <v>58.52</v>
      </c>
      <c r="G78" s="21">
        <v>5.0000000000000001E-3</v>
      </c>
      <c r="H78" s="91"/>
      <c r="I78" s="22"/>
    </row>
    <row r="79" spans="1:9" ht="12.95" customHeight="1">
      <c r="A79" s="17"/>
      <c r="B79" s="18" t="s">
        <v>67</v>
      </c>
      <c r="C79" s="14" t="s">
        <v>68</v>
      </c>
      <c r="D79" s="14" t="s">
        <v>69</v>
      </c>
      <c r="E79" s="19">
        <v>15588</v>
      </c>
      <c r="F79" s="20">
        <v>53.15</v>
      </c>
      <c r="G79" s="21">
        <v>4.5999999999999999E-3</v>
      </c>
      <c r="H79" s="91"/>
      <c r="I79" s="22"/>
    </row>
    <row r="80" spans="1:9" ht="12.95" customHeight="1">
      <c r="A80" s="4"/>
      <c r="B80" s="13" t="s">
        <v>107</v>
      </c>
      <c r="C80" s="14"/>
      <c r="D80" s="14"/>
      <c r="E80" s="14"/>
      <c r="F80" s="23">
        <v>10645.32</v>
      </c>
      <c r="G80" s="24">
        <v>0.91320000000000001</v>
      </c>
      <c r="H80" s="25"/>
      <c r="I80" s="26"/>
    </row>
    <row r="81" spans="1:9" ht="12.95" customHeight="1">
      <c r="A81" s="4"/>
      <c r="B81" s="27" t="s">
        <v>108</v>
      </c>
      <c r="C81" s="1"/>
      <c r="D81" s="1"/>
      <c r="E81" s="1"/>
      <c r="F81" s="25" t="s">
        <v>109</v>
      </c>
      <c r="G81" s="25" t="s">
        <v>109</v>
      </c>
      <c r="H81" s="25"/>
      <c r="I81" s="26"/>
    </row>
    <row r="82" spans="1:9" ht="12.95" customHeight="1">
      <c r="A82" s="4"/>
      <c r="B82" s="27" t="s">
        <v>107</v>
      </c>
      <c r="C82" s="1"/>
      <c r="D82" s="1"/>
      <c r="E82" s="1"/>
      <c r="F82" s="25" t="s">
        <v>109</v>
      </c>
      <c r="G82" s="25" t="s">
        <v>109</v>
      </c>
      <c r="H82" s="25"/>
      <c r="I82" s="26"/>
    </row>
    <row r="83" spans="1:9" ht="12.95" customHeight="1">
      <c r="A83" s="4"/>
      <c r="B83" s="27" t="s">
        <v>110</v>
      </c>
      <c r="C83" s="28"/>
      <c r="D83" s="1"/>
      <c r="E83" s="28"/>
      <c r="F83" s="23">
        <v>10645.32</v>
      </c>
      <c r="G83" s="24">
        <v>0.91320000000000001</v>
      </c>
      <c r="H83" s="25"/>
      <c r="I83" s="26"/>
    </row>
    <row r="84" spans="1:9" ht="12.95" customHeight="1">
      <c r="A84" s="4"/>
      <c r="B84" s="13" t="s">
        <v>120</v>
      </c>
      <c r="C84" s="14"/>
      <c r="D84" s="14"/>
      <c r="E84" s="14"/>
      <c r="F84" s="14"/>
      <c r="G84" s="14"/>
      <c r="H84" s="15"/>
      <c r="I84" s="16"/>
    </row>
    <row r="85" spans="1:9" ht="12.95" customHeight="1">
      <c r="A85" s="17"/>
      <c r="B85" s="18" t="s">
        <v>121</v>
      </c>
      <c r="C85" s="14"/>
      <c r="D85" s="14"/>
      <c r="E85" s="19"/>
      <c r="F85" s="20">
        <v>615</v>
      </c>
      <c r="G85" s="21">
        <v>5.2699999999999997E-2</v>
      </c>
      <c r="H85" s="105">
        <v>4.99E-2</v>
      </c>
      <c r="I85" s="22"/>
    </row>
    <row r="86" spans="1:9" ht="12.95" customHeight="1">
      <c r="A86" s="4"/>
      <c r="B86" s="13" t="s">
        <v>107</v>
      </c>
      <c r="C86" s="14"/>
      <c r="D86" s="14"/>
      <c r="E86" s="14"/>
      <c r="F86" s="23">
        <v>615</v>
      </c>
      <c r="G86" s="24">
        <v>5.2699999999999997E-2</v>
      </c>
      <c r="H86" s="25"/>
      <c r="I86" s="26"/>
    </row>
    <row r="87" spans="1:9" ht="12.95" customHeight="1">
      <c r="A87" s="4"/>
      <c r="B87" s="27" t="s">
        <v>110</v>
      </c>
      <c r="C87" s="28"/>
      <c r="D87" s="1"/>
      <c r="E87" s="28"/>
      <c r="F87" s="23">
        <v>615</v>
      </c>
      <c r="G87" s="24">
        <v>5.2699999999999997E-2</v>
      </c>
      <c r="H87" s="25"/>
      <c r="I87" s="26"/>
    </row>
    <row r="88" spans="1:9" ht="12.95" customHeight="1">
      <c r="A88" s="4"/>
      <c r="B88" s="13" t="s">
        <v>122</v>
      </c>
      <c r="C88" s="29"/>
      <c r="D88" s="29"/>
      <c r="E88" s="29"/>
      <c r="F88" s="30"/>
      <c r="G88" s="30"/>
      <c r="H88" s="30"/>
      <c r="I88" s="16"/>
    </row>
    <row r="89" spans="1:9" ht="12.95" customHeight="1">
      <c r="A89" s="4"/>
      <c r="B89" s="13"/>
      <c r="C89" s="29"/>
      <c r="D89" s="29"/>
      <c r="E89" s="29"/>
      <c r="F89" s="30"/>
      <c r="G89" s="30"/>
      <c r="H89" s="30"/>
      <c r="I89" s="16"/>
    </row>
    <row r="90" spans="1:9" ht="12.95" customHeight="1">
      <c r="A90" s="4"/>
      <c r="B90" s="27" t="s">
        <v>123</v>
      </c>
      <c r="C90" s="1"/>
      <c r="D90" s="1"/>
      <c r="E90" s="1"/>
      <c r="F90" s="25" t="s">
        <v>109</v>
      </c>
      <c r="G90" s="25" t="s">
        <v>109</v>
      </c>
      <c r="H90" s="25"/>
      <c r="I90" s="26"/>
    </row>
    <row r="91" spans="1:9" ht="12.95" customHeight="1">
      <c r="A91" s="4"/>
      <c r="B91" s="13"/>
      <c r="C91" s="29"/>
      <c r="D91" s="29"/>
      <c r="E91" s="29"/>
      <c r="F91" s="30"/>
      <c r="G91" s="30"/>
      <c r="H91" s="30"/>
      <c r="I91" s="16"/>
    </row>
    <row r="92" spans="1:9" ht="12.95" customHeight="1">
      <c r="A92" s="4"/>
      <c r="B92" s="27" t="s">
        <v>124</v>
      </c>
      <c r="C92" s="1"/>
      <c r="D92" s="1"/>
      <c r="E92" s="1"/>
      <c r="F92" s="25" t="s">
        <v>109</v>
      </c>
      <c r="G92" s="25" t="s">
        <v>109</v>
      </c>
      <c r="H92" s="25"/>
      <c r="I92" s="26"/>
    </row>
    <row r="93" spans="1:9" ht="12.95" customHeight="1">
      <c r="A93" s="4"/>
      <c r="B93" s="13"/>
      <c r="C93" s="29"/>
      <c r="D93" s="29"/>
      <c r="E93" s="29"/>
      <c r="F93" s="30"/>
      <c r="G93" s="30"/>
      <c r="H93" s="30"/>
      <c r="I93" s="16"/>
    </row>
    <row r="94" spans="1:9" ht="12.95" customHeight="1">
      <c r="A94" s="4"/>
      <c r="B94" s="27" t="s">
        <v>125</v>
      </c>
      <c r="C94" s="1"/>
      <c r="D94" s="1"/>
      <c r="E94" s="1"/>
      <c r="F94" s="25" t="s">
        <v>109</v>
      </c>
      <c r="G94" s="25" t="s">
        <v>109</v>
      </c>
      <c r="H94" s="25"/>
      <c r="I94" s="26"/>
    </row>
    <row r="95" spans="1:9" ht="12.95" customHeight="1">
      <c r="A95" s="4"/>
      <c r="B95" s="13"/>
      <c r="C95" s="29"/>
      <c r="D95" s="29"/>
      <c r="E95" s="29"/>
      <c r="F95" s="30"/>
      <c r="G95" s="30"/>
      <c r="H95" s="30"/>
      <c r="I95" s="16"/>
    </row>
    <row r="96" spans="1:9" ht="12.95" customHeight="1">
      <c r="A96" s="4"/>
      <c r="B96" s="27" t="s">
        <v>126</v>
      </c>
      <c r="C96" s="1"/>
      <c r="D96" s="1"/>
      <c r="E96" s="1"/>
      <c r="F96" s="25" t="s">
        <v>109</v>
      </c>
      <c r="G96" s="25" t="s">
        <v>109</v>
      </c>
      <c r="H96" s="25"/>
      <c r="I96" s="26"/>
    </row>
    <row r="97" spans="1:9" ht="12.95" customHeight="1">
      <c r="A97" s="4"/>
      <c r="B97" s="13"/>
      <c r="C97" s="29"/>
      <c r="D97" s="29"/>
      <c r="E97" s="29"/>
      <c r="F97" s="30"/>
      <c r="G97" s="30"/>
      <c r="H97" s="30"/>
      <c r="I97" s="16"/>
    </row>
    <row r="98" spans="1:9" ht="12.95" customHeight="1">
      <c r="A98" s="4"/>
      <c r="B98" s="27" t="s">
        <v>127</v>
      </c>
      <c r="C98" s="28"/>
      <c r="D98" s="28"/>
      <c r="E98" s="28"/>
      <c r="F98" s="32" t="s">
        <v>109</v>
      </c>
      <c r="G98" s="32" t="s">
        <v>109</v>
      </c>
      <c r="H98" s="32"/>
      <c r="I98" s="26"/>
    </row>
    <row r="99" spans="1:9" ht="12.95" customHeight="1">
      <c r="A99" s="4"/>
      <c r="B99" s="13"/>
      <c r="C99" s="29"/>
      <c r="D99" s="29"/>
      <c r="E99" s="29"/>
      <c r="F99" s="30"/>
      <c r="G99" s="30"/>
      <c r="H99" s="30"/>
      <c r="I99" s="16"/>
    </row>
    <row r="100" spans="1:9" ht="12.95" customHeight="1">
      <c r="A100" s="4"/>
      <c r="B100" s="27" t="s">
        <v>110</v>
      </c>
      <c r="C100" s="33"/>
      <c r="D100" s="33"/>
      <c r="E100" s="33"/>
      <c r="F100" s="34" t="s">
        <v>109</v>
      </c>
      <c r="G100" s="34" t="s">
        <v>109</v>
      </c>
      <c r="H100" s="34"/>
      <c r="I100" s="26"/>
    </row>
    <row r="101" spans="1:9" ht="12.95" customHeight="1">
      <c r="A101" s="4"/>
      <c r="B101" s="27" t="s">
        <v>128</v>
      </c>
      <c r="C101" s="1"/>
      <c r="D101" s="1"/>
      <c r="E101" s="1"/>
      <c r="F101" s="25" t="s">
        <v>109</v>
      </c>
      <c r="G101" s="25" t="s">
        <v>109</v>
      </c>
      <c r="H101" s="25"/>
      <c r="I101" s="26"/>
    </row>
    <row r="102" spans="1:9" ht="12.95" customHeight="1">
      <c r="A102" s="4"/>
      <c r="B102" s="13"/>
      <c r="C102" s="29"/>
      <c r="D102" s="29"/>
      <c r="E102" s="29"/>
      <c r="F102" s="30"/>
      <c r="G102" s="30"/>
      <c r="H102" s="30"/>
      <c r="I102" s="16"/>
    </row>
    <row r="103" spans="1:9" ht="12.95" customHeight="1">
      <c r="A103" s="4"/>
      <c r="B103" s="27" t="s">
        <v>129</v>
      </c>
      <c r="C103" s="1"/>
      <c r="D103" s="1"/>
      <c r="E103" s="1"/>
      <c r="F103" s="25" t="s">
        <v>109</v>
      </c>
      <c r="G103" s="25" t="s">
        <v>109</v>
      </c>
      <c r="H103" s="25"/>
      <c r="I103" s="26"/>
    </row>
    <row r="104" spans="1:9" ht="12.95" customHeight="1">
      <c r="A104" s="4"/>
      <c r="B104" s="13"/>
      <c r="C104" s="29"/>
      <c r="D104" s="29"/>
      <c r="E104" s="29"/>
      <c r="F104" s="30"/>
      <c r="G104" s="30"/>
      <c r="H104" s="30"/>
      <c r="I104" s="16"/>
    </row>
    <row r="105" spans="1:9" ht="12.95" customHeight="1">
      <c r="A105" s="4"/>
      <c r="B105" s="27" t="s">
        <v>130</v>
      </c>
      <c r="C105" s="1"/>
      <c r="D105" s="1"/>
      <c r="E105" s="1"/>
      <c r="F105" s="25" t="s">
        <v>109</v>
      </c>
      <c r="G105" s="25" t="s">
        <v>109</v>
      </c>
      <c r="H105" s="25"/>
      <c r="I105" s="26"/>
    </row>
    <row r="106" spans="1:9" ht="12.95" customHeight="1">
      <c r="A106" s="4"/>
      <c r="B106" s="13"/>
      <c r="C106" s="29"/>
      <c r="D106" s="29"/>
      <c r="E106" s="29"/>
      <c r="F106" s="30"/>
      <c r="G106" s="30"/>
      <c r="H106" s="30"/>
      <c r="I106" s="16"/>
    </row>
    <row r="107" spans="1:9" ht="12.95" customHeight="1">
      <c r="A107" s="4"/>
      <c r="B107" s="27" t="s">
        <v>131</v>
      </c>
      <c r="C107" s="1"/>
      <c r="D107" s="1"/>
      <c r="E107" s="1"/>
      <c r="F107" s="25" t="s">
        <v>109</v>
      </c>
      <c r="G107" s="25" t="s">
        <v>109</v>
      </c>
      <c r="H107" s="25"/>
      <c r="I107" s="26"/>
    </row>
    <row r="108" spans="1:9" ht="12.95" customHeight="1">
      <c r="A108" s="4"/>
      <c r="B108" s="13"/>
      <c r="C108" s="29"/>
      <c r="D108" s="29"/>
      <c r="E108" s="29"/>
      <c r="F108" s="30"/>
      <c r="G108" s="30"/>
      <c r="H108" s="30"/>
      <c r="I108" s="16"/>
    </row>
    <row r="109" spans="1:9" ht="12.95" customHeight="1">
      <c r="A109" s="4"/>
      <c r="B109" s="27" t="s">
        <v>132</v>
      </c>
      <c r="C109" s="28"/>
      <c r="D109" s="28"/>
      <c r="E109" s="28"/>
      <c r="F109" s="32" t="s">
        <v>109</v>
      </c>
      <c r="G109" s="32" t="s">
        <v>109</v>
      </c>
      <c r="H109" s="32"/>
      <c r="I109" s="26"/>
    </row>
    <row r="110" spans="1:9" ht="12.95" customHeight="1">
      <c r="A110" s="4"/>
      <c r="B110" s="13"/>
      <c r="C110" s="29"/>
      <c r="D110" s="29"/>
      <c r="E110" s="29"/>
      <c r="F110" s="30"/>
      <c r="G110" s="30"/>
      <c r="H110" s="30"/>
      <c r="I110" s="16"/>
    </row>
    <row r="111" spans="1:9" ht="12.95" customHeight="1">
      <c r="A111" s="4"/>
      <c r="B111" s="27" t="s">
        <v>110</v>
      </c>
      <c r="C111" s="33"/>
      <c r="D111" s="33"/>
      <c r="E111" s="33"/>
      <c r="F111" s="34" t="s">
        <v>109</v>
      </c>
      <c r="G111" s="34" t="s">
        <v>109</v>
      </c>
      <c r="H111" s="34"/>
      <c r="I111" s="26"/>
    </row>
    <row r="112" spans="1:9" ht="12.95" customHeight="1">
      <c r="A112" s="4"/>
      <c r="B112" s="27" t="s">
        <v>111</v>
      </c>
      <c r="C112" s="1"/>
      <c r="D112" s="1"/>
      <c r="E112" s="1"/>
      <c r="F112" s="25" t="s">
        <v>109</v>
      </c>
      <c r="G112" s="25" t="s">
        <v>109</v>
      </c>
      <c r="H112" s="25"/>
      <c r="I112" s="26"/>
    </row>
    <row r="113" spans="1:9" ht="12.95" customHeight="1">
      <c r="A113" s="4"/>
      <c r="B113" s="13"/>
      <c r="C113" s="29"/>
      <c r="D113" s="29"/>
      <c r="E113" s="29"/>
      <c r="F113" s="30"/>
      <c r="G113" s="30"/>
      <c r="H113" s="30"/>
      <c r="I113" s="16"/>
    </row>
    <row r="114" spans="1:9" ht="12.95" customHeight="1">
      <c r="A114" s="4"/>
      <c r="B114" s="27" t="s">
        <v>336</v>
      </c>
      <c r="C114" s="1"/>
      <c r="D114" s="1"/>
      <c r="E114" s="1"/>
      <c r="F114" s="25" t="s">
        <v>109</v>
      </c>
      <c r="G114" s="25" t="s">
        <v>109</v>
      </c>
      <c r="H114" s="25"/>
      <c r="I114" s="26"/>
    </row>
    <row r="115" spans="1:9" ht="12.95" customHeight="1">
      <c r="A115" s="4"/>
      <c r="B115" s="13"/>
      <c r="C115" s="29"/>
      <c r="D115" s="29"/>
      <c r="E115" s="29"/>
      <c r="F115" s="30"/>
      <c r="G115" s="30"/>
      <c r="H115" s="30"/>
      <c r="I115" s="16"/>
    </row>
    <row r="116" spans="1:9" ht="12.95" customHeight="1">
      <c r="A116" s="4"/>
      <c r="B116" s="27" t="s">
        <v>337</v>
      </c>
      <c r="C116" s="1"/>
      <c r="D116" s="1"/>
      <c r="E116" s="1"/>
      <c r="F116" s="25" t="s">
        <v>109</v>
      </c>
      <c r="G116" s="25" t="s">
        <v>109</v>
      </c>
      <c r="H116" s="25"/>
      <c r="I116" s="26"/>
    </row>
    <row r="117" spans="1:9" ht="12.95" customHeight="1">
      <c r="A117" s="4"/>
      <c r="B117" s="13"/>
      <c r="C117" s="29"/>
      <c r="D117" s="29"/>
      <c r="E117" s="29"/>
      <c r="F117" s="30"/>
      <c r="G117" s="30"/>
      <c r="H117" s="30"/>
      <c r="I117" s="16"/>
    </row>
    <row r="118" spans="1:9" ht="12.95" customHeight="1">
      <c r="A118" s="4"/>
      <c r="B118" s="27" t="s">
        <v>338</v>
      </c>
      <c r="C118" s="1"/>
      <c r="D118" s="1"/>
      <c r="E118" s="1"/>
      <c r="F118" s="25" t="s">
        <v>109</v>
      </c>
      <c r="G118" s="25" t="s">
        <v>109</v>
      </c>
      <c r="H118" s="25"/>
      <c r="I118" s="26"/>
    </row>
    <row r="119" spans="1:9" ht="12.95" customHeight="1">
      <c r="A119" s="4"/>
      <c r="B119" s="13"/>
      <c r="C119" s="29"/>
      <c r="D119" s="29"/>
      <c r="E119" s="29"/>
      <c r="F119" s="30"/>
      <c r="G119" s="30"/>
      <c r="H119" s="30"/>
      <c r="I119" s="16"/>
    </row>
    <row r="120" spans="1:9" ht="12.95" customHeight="1">
      <c r="A120" s="4"/>
      <c r="B120" s="27" t="s">
        <v>339</v>
      </c>
      <c r="C120" s="1"/>
      <c r="D120" s="1"/>
      <c r="E120" s="1"/>
      <c r="F120" s="25" t="s">
        <v>109</v>
      </c>
      <c r="G120" s="25" t="s">
        <v>109</v>
      </c>
      <c r="H120" s="25"/>
      <c r="I120" s="26"/>
    </row>
    <row r="121" spans="1:9" ht="12.95" customHeight="1">
      <c r="A121" s="4"/>
      <c r="B121" s="13"/>
      <c r="C121" s="29"/>
      <c r="D121" s="29"/>
      <c r="E121" s="29"/>
      <c r="F121" s="30"/>
      <c r="G121" s="30"/>
      <c r="H121" s="30"/>
      <c r="I121" s="16"/>
    </row>
    <row r="122" spans="1:9" ht="12.95" customHeight="1">
      <c r="A122" s="4"/>
      <c r="B122" s="27" t="s">
        <v>110</v>
      </c>
      <c r="C122" s="28"/>
      <c r="D122" s="28"/>
      <c r="E122" s="28"/>
      <c r="F122" s="32" t="s">
        <v>109</v>
      </c>
      <c r="G122" s="32" t="s">
        <v>109</v>
      </c>
      <c r="H122" s="32"/>
      <c r="I122" s="26"/>
    </row>
    <row r="123" spans="1:9" ht="12.95" customHeight="1">
      <c r="A123" s="4"/>
      <c r="B123" s="27" t="s">
        <v>117</v>
      </c>
      <c r="C123" s="1"/>
      <c r="D123" s="1"/>
      <c r="E123" s="1"/>
      <c r="F123" s="25" t="s">
        <v>109</v>
      </c>
      <c r="G123" s="25" t="s">
        <v>109</v>
      </c>
      <c r="H123" s="25"/>
      <c r="I123" s="26"/>
    </row>
    <row r="124" spans="1:9" ht="12.95" customHeight="1">
      <c r="A124" s="4"/>
      <c r="B124" s="13"/>
      <c r="C124" s="29"/>
      <c r="D124" s="29"/>
      <c r="E124" s="29"/>
      <c r="F124" s="30"/>
      <c r="G124" s="30"/>
      <c r="H124" s="30"/>
      <c r="I124" s="16"/>
    </row>
    <row r="125" spans="1:9" ht="12.95" customHeight="1">
      <c r="A125" s="4"/>
      <c r="B125" s="27" t="s">
        <v>110</v>
      </c>
      <c r="C125" s="28"/>
      <c r="D125" s="28"/>
      <c r="E125" s="28"/>
      <c r="F125" s="32" t="s">
        <v>109</v>
      </c>
      <c r="G125" s="32" t="s">
        <v>109</v>
      </c>
      <c r="H125" s="32"/>
      <c r="I125" s="26"/>
    </row>
    <row r="126" spans="1:9" ht="12.95" customHeight="1">
      <c r="A126" s="4"/>
      <c r="B126" s="27" t="s">
        <v>133</v>
      </c>
      <c r="C126" s="35"/>
      <c r="D126" s="1"/>
      <c r="E126" s="28"/>
      <c r="F126" s="36">
        <v>400.96</v>
      </c>
      <c r="G126" s="24">
        <v>3.4099999999999998E-2</v>
      </c>
      <c r="H126" s="25"/>
      <c r="I126" s="26"/>
    </row>
    <row r="127" spans="1:9" ht="12.95" customHeight="1" thickBot="1">
      <c r="A127" s="4"/>
      <c r="B127" s="37" t="s">
        <v>134</v>
      </c>
      <c r="C127" s="38"/>
      <c r="D127" s="38"/>
      <c r="E127" s="38"/>
      <c r="F127" s="39">
        <v>11661.28</v>
      </c>
      <c r="G127" s="40">
        <v>1</v>
      </c>
      <c r="H127" s="41"/>
      <c r="I127" s="42"/>
    </row>
    <row r="128" spans="1:9" ht="12.95" customHeight="1">
      <c r="A128" s="4"/>
      <c r="B128" s="265"/>
      <c r="C128" s="265"/>
      <c r="D128" s="265"/>
      <c r="E128" s="265"/>
      <c r="F128" s="265"/>
      <c r="G128" s="265"/>
      <c r="H128" s="265"/>
      <c r="I128" s="265"/>
    </row>
    <row r="129" spans="1:9" ht="12.95" customHeight="1">
      <c r="A129" s="4"/>
      <c r="B129" s="3"/>
      <c r="C129" s="266"/>
      <c r="D129" s="266"/>
      <c r="E129" s="266"/>
      <c r="F129" s="4"/>
      <c r="G129" s="4"/>
      <c r="H129" s="4"/>
      <c r="I129" s="4"/>
    </row>
    <row r="130" spans="1:9" ht="12.95" customHeight="1">
      <c r="A130" s="4"/>
      <c r="B130" s="267"/>
      <c r="C130" s="267"/>
      <c r="D130" s="267"/>
      <c r="E130" s="267"/>
      <c r="F130" s="267"/>
      <c r="G130" s="267"/>
      <c r="H130" s="267"/>
      <c r="I130" s="267"/>
    </row>
    <row r="131" spans="1:9" ht="12.95" customHeight="1">
      <c r="A131" s="4"/>
      <c r="B131" s="267" t="s">
        <v>140</v>
      </c>
      <c r="C131" s="267"/>
      <c r="D131" s="267"/>
      <c r="E131" s="267"/>
      <c r="F131" s="267"/>
      <c r="G131" s="267"/>
      <c r="H131" s="267"/>
      <c r="I131" s="267"/>
    </row>
    <row r="132" spans="1:9" ht="12.95" customHeight="1">
      <c r="A132" s="4"/>
      <c r="B132" s="265" t="s">
        <v>141</v>
      </c>
      <c r="C132" s="265"/>
      <c r="D132" s="265"/>
      <c r="E132" s="265"/>
      <c r="F132" s="265"/>
      <c r="G132" s="265"/>
      <c r="H132" s="265"/>
      <c r="I132" s="265"/>
    </row>
    <row r="133" spans="1:9" ht="12.95" customHeight="1">
      <c r="A133" s="4"/>
      <c r="B133" s="265" t="s">
        <v>142</v>
      </c>
      <c r="C133" s="265"/>
      <c r="D133" s="265"/>
      <c r="E133" s="265"/>
      <c r="F133" s="265"/>
      <c r="G133" s="265"/>
      <c r="H133" s="265"/>
      <c r="I133" s="265"/>
    </row>
    <row r="134" spans="1:9" ht="12.95" customHeight="1">
      <c r="A134" s="4"/>
      <c r="B134" s="265" t="s">
        <v>143</v>
      </c>
      <c r="C134" s="265"/>
      <c r="D134" s="265"/>
      <c r="E134" s="265"/>
      <c r="F134" s="265"/>
      <c r="G134" s="265"/>
      <c r="H134" s="265"/>
      <c r="I134" s="265"/>
    </row>
    <row r="135" spans="1:9" ht="12.95" customHeight="1">
      <c r="A135" s="4"/>
      <c r="B135" s="265" t="s">
        <v>144</v>
      </c>
      <c r="C135" s="265"/>
      <c r="D135" s="265"/>
      <c r="E135" s="265"/>
      <c r="F135" s="265"/>
      <c r="G135" s="265"/>
      <c r="H135" s="265"/>
      <c r="I135" s="265"/>
    </row>
    <row r="136" spans="1:9" ht="12.95" customHeight="1">
      <c r="A136" s="4"/>
      <c r="B136" s="265" t="s">
        <v>145</v>
      </c>
      <c r="C136" s="265"/>
      <c r="D136" s="265"/>
      <c r="E136" s="265"/>
      <c r="F136" s="265"/>
      <c r="G136" s="265"/>
      <c r="H136" s="265"/>
      <c r="I136" s="265"/>
    </row>
    <row r="137" spans="1:9" ht="12.95" customHeight="1">
      <c r="A137" s="4"/>
      <c r="B137" s="265" t="s">
        <v>146</v>
      </c>
      <c r="C137" s="265"/>
      <c r="D137" s="265"/>
      <c r="E137" s="265"/>
      <c r="F137" s="265"/>
      <c r="G137" s="265"/>
      <c r="H137" s="265"/>
      <c r="I137" s="265"/>
    </row>
    <row r="138" spans="1:9" ht="12.95" customHeight="1">
      <c r="A138" s="4"/>
      <c r="B138" s="43"/>
      <c r="C138" s="43"/>
      <c r="D138" s="43"/>
      <c r="E138" s="43"/>
      <c r="F138" s="43"/>
      <c r="G138" s="43"/>
      <c r="H138" s="43"/>
      <c r="I138" s="43"/>
    </row>
    <row r="139" spans="1:9" ht="12.95" customHeight="1">
      <c r="A139" s="4"/>
      <c r="B139" s="43"/>
      <c r="C139" s="43"/>
      <c r="D139" s="43"/>
      <c r="E139" s="43"/>
      <c r="F139" s="43"/>
      <c r="G139" s="43"/>
      <c r="H139" s="43"/>
      <c r="I139" s="43"/>
    </row>
    <row r="140" spans="1:9" ht="12.95" customHeight="1" thickBot="1">
      <c r="A140" s="4"/>
      <c r="B140" s="43"/>
      <c r="C140" s="43"/>
      <c r="D140" s="43"/>
      <c r="E140" s="43"/>
      <c r="F140" s="43"/>
      <c r="G140" s="43"/>
      <c r="H140" s="43"/>
      <c r="I140" s="43"/>
    </row>
    <row r="141" spans="1:9">
      <c r="B141" s="44" t="s">
        <v>147</v>
      </c>
      <c r="C141" s="45"/>
      <c r="D141" s="45"/>
      <c r="E141" s="45"/>
      <c r="F141" s="46"/>
      <c r="G141" s="47"/>
      <c r="H141" s="47"/>
      <c r="I141" s="48"/>
    </row>
    <row r="142" spans="1:9" ht="15.75" thickBot="1">
      <c r="B142" s="49" t="s">
        <v>148</v>
      </c>
      <c r="C142" s="50"/>
      <c r="D142" s="50"/>
      <c r="E142" s="51"/>
      <c r="F142" s="51"/>
      <c r="G142" s="50"/>
      <c r="H142" s="50"/>
      <c r="I142" s="52"/>
    </row>
    <row r="143" spans="1:9" ht="24">
      <c r="B143" s="263" t="s">
        <v>149</v>
      </c>
      <c r="C143" s="263" t="s">
        <v>150</v>
      </c>
      <c r="D143" s="53" t="s">
        <v>151</v>
      </c>
      <c r="E143" s="53" t="s">
        <v>151</v>
      </c>
      <c r="F143" s="53" t="s">
        <v>152</v>
      </c>
      <c r="G143" s="50"/>
      <c r="H143" s="50"/>
      <c r="I143" s="52"/>
    </row>
    <row r="144" spans="1:9" ht="15.75" thickBot="1">
      <c r="B144" s="264"/>
      <c r="C144" s="264"/>
      <c r="D144" s="54" t="s">
        <v>153</v>
      </c>
      <c r="E144" s="54" t="s">
        <v>154</v>
      </c>
      <c r="F144" s="54" t="s">
        <v>153</v>
      </c>
      <c r="G144" s="50"/>
      <c r="H144" s="50"/>
      <c r="I144" s="52"/>
    </row>
    <row r="145" spans="2:9" ht="15.75" thickBot="1">
      <c r="B145" s="55" t="s">
        <v>109</v>
      </c>
      <c r="C145" s="55" t="s">
        <v>109</v>
      </c>
      <c r="D145" s="55" t="s">
        <v>109</v>
      </c>
      <c r="E145" s="55" t="s">
        <v>109</v>
      </c>
      <c r="F145" s="55" t="s">
        <v>109</v>
      </c>
      <c r="G145" s="50"/>
      <c r="H145" s="50"/>
      <c r="I145" s="52"/>
    </row>
    <row r="146" spans="2:9" ht="15" customHeight="1">
      <c r="B146" s="49"/>
      <c r="C146" s="50"/>
      <c r="D146" s="51"/>
      <c r="E146" s="51"/>
      <c r="F146" s="50"/>
      <c r="G146" s="50"/>
      <c r="H146" s="50"/>
      <c r="I146" s="52"/>
    </row>
    <row r="147" spans="2:9" ht="15" customHeight="1" thickBot="1">
      <c r="B147" s="49" t="s">
        <v>155</v>
      </c>
      <c r="C147" s="50"/>
      <c r="D147" s="51"/>
      <c r="E147" s="51"/>
      <c r="F147" s="50"/>
      <c r="G147" s="50"/>
      <c r="H147" s="50"/>
      <c r="I147" s="52"/>
    </row>
    <row r="148" spans="2:9" ht="15" customHeight="1">
      <c r="B148" s="56" t="s">
        <v>156</v>
      </c>
      <c r="C148" s="57"/>
      <c r="D148" s="58">
        <v>10.5778</v>
      </c>
      <c r="E148" s="59"/>
      <c r="F148" s="50"/>
      <c r="G148" s="50"/>
      <c r="H148" s="50"/>
      <c r="I148" s="52"/>
    </row>
    <row r="149" spans="2:9" ht="15" customHeight="1">
      <c r="B149" s="60" t="s">
        <v>157</v>
      </c>
      <c r="C149" s="61"/>
      <c r="D149" s="62">
        <v>10.5778</v>
      </c>
      <c r="E149" s="59"/>
      <c r="F149" s="50"/>
      <c r="G149" s="50"/>
      <c r="H149" s="50"/>
      <c r="I149" s="52"/>
    </row>
    <row r="150" spans="2:9" ht="15" customHeight="1">
      <c r="B150" s="60" t="s">
        <v>158</v>
      </c>
      <c r="C150" s="61"/>
      <c r="D150" s="62">
        <v>10.669499999999999</v>
      </c>
      <c r="E150" s="59"/>
      <c r="F150" s="50"/>
      <c r="G150" s="50"/>
      <c r="H150" s="50"/>
      <c r="I150" s="52"/>
    </row>
    <row r="151" spans="2:9" ht="15" customHeight="1" thickBot="1">
      <c r="B151" s="63" t="s">
        <v>159</v>
      </c>
      <c r="C151" s="64"/>
      <c r="D151" s="65">
        <v>10.669499999999999</v>
      </c>
      <c r="E151" s="59"/>
      <c r="F151" s="50"/>
      <c r="G151" s="50"/>
      <c r="H151" s="50"/>
      <c r="I151" s="52"/>
    </row>
    <row r="152" spans="2:9">
      <c r="B152" s="66"/>
      <c r="C152" s="67"/>
      <c r="D152" s="68"/>
      <c r="E152" s="59"/>
      <c r="F152" s="50"/>
      <c r="G152" s="50"/>
      <c r="H152" s="50"/>
      <c r="I152" s="52"/>
    </row>
    <row r="153" spans="2:9" ht="15.75" thickBot="1">
      <c r="B153" s="49" t="s">
        <v>160</v>
      </c>
      <c r="C153" s="50"/>
      <c r="D153" s="59"/>
      <c r="E153" s="59"/>
      <c r="F153" s="50"/>
      <c r="G153" s="50"/>
      <c r="H153" s="50"/>
      <c r="I153" s="52"/>
    </row>
    <row r="154" spans="2:9">
      <c r="B154" s="56" t="s">
        <v>156</v>
      </c>
      <c r="C154" s="57"/>
      <c r="D154" s="58">
        <v>10.4709</v>
      </c>
      <c r="E154" s="59"/>
      <c r="F154" s="50"/>
      <c r="G154" s="50"/>
      <c r="H154" s="50"/>
      <c r="I154" s="52"/>
    </row>
    <row r="155" spans="2:9">
      <c r="B155" s="60" t="s">
        <v>157</v>
      </c>
      <c r="C155" s="61"/>
      <c r="D155" s="62">
        <v>10.4709</v>
      </c>
      <c r="E155" s="59"/>
      <c r="F155" s="50"/>
      <c r="G155" s="50"/>
      <c r="H155" s="50"/>
      <c r="I155" s="52"/>
    </row>
    <row r="156" spans="2:9">
      <c r="B156" s="60" t="s">
        <v>158</v>
      </c>
      <c r="C156" s="61"/>
      <c r="D156" s="62">
        <v>10.5769</v>
      </c>
      <c r="E156" s="59"/>
      <c r="F156" s="50"/>
      <c r="G156" s="50"/>
      <c r="H156" s="50"/>
      <c r="I156" s="52"/>
    </row>
    <row r="157" spans="2:9" ht="15.75" thickBot="1">
      <c r="B157" s="63" t="s">
        <v>159</v>
      </c>
      <c r="C157" s="64"/>
      <c r="D157" s="65">
        <v>10.5769</v>
      </c>
      <c r="E157" s="59"/>
      <c r="F157" s="50"/>
      <c r="G157" s="50"/>
      <c r="H157" s="50"/>
      <c r="I157" s="52"/>
    </row>
    <row r="158" spans="2:9">
      <c r="B158" s="69"/>
      <c r="C158" s="70"/>
      <c r="D158" s="71"/>
      <c r="E158" s="71"/>
      <c r="F158" s="59"/>
      <c r="G158" s="50"/>
      <c r="H158" s="50"/>
      <c r="I158" s="72"/>
    </row>
    <row r="159" spans="2:9">
      <c r="B159" s="49" t="s">
        <v>161</v>
      </c>
      <c r="C159" s="50"/>
      <c r="D159" s="71"/>
      <c r="E159" s="71"/>
      <c r="F159" s="51" t="s">
        <v>163</v>
      </c>
      <c r="G159" s="50"/>
      <c r="H159" s="50"/>
      <c r="I159" s="72"/>
    </row>
    <row r="160" spans="2:9">
      <c r="B160" s="49" t="s">
        <v>162</v>
      </c>
      <c r="C160" s="50"/>
      <c r="D160" s="71"/>
      <c r="E160" s="71"/>
      <c r="F160" s="51" t="s">
        <v>163</v>
      </c>
      <c r="G160" s="50"/>
      <c r="H160" s="50"/>
      <c r="I160" s="72"/>
    </row>
    <row r="161" spans="2:9">
      <c r="B161" s="49" t="s">
        <v>164</v>
      </c>
      <c r="C161" s="50"/>
      <c r="D161" s="71"/>
      <c r="E161" s="71"/>
      <c r="F161" s="73" t="s">
        <v>997</v>
      </c>
      <c r="G161" s="50"/>
      <c r="H161" s="50"/>
      <c r="I161" s="72"/>
    </row>
    <row r="162" spans="2:9">
      <c r="B162" s="49" t="s">
        <v>487</v>
      </c>
      <c r="C162" s="50"/>
      <c r="D162" s="71"/>
      <c r="E162" s="71"/>
      <c r="F162" s="51" t="s">
        <v>163</v>
      </c>
      <c r="G162" s="74"/>
      <c r="H162" s="50"/>
      <c r="I162" s="72"/>
    </row>
    <row r="163" spans="2:9" ht="24.75">
      <c r="B163" s="75" t="s">
        <v>166</v>
      </c>
      <c r="C163" s="76" t="s">
        <v>167</v>
      </c>
      <c r="D163" s="76" t="s">
        <v>168</v>
      </c>
      <c r="E163" s="71"/>
      <c r="F163" s="51"/>
      <c r="G163" s="74"/>
      <c r="H163" s="50"/>
      <c r="I163" s="72"/>
    </row>
    <row r="164" spans="2:9">
      <c r="B164" s="77" t="s">
        <v>169</v>
      </c>
      <c r="C164" s="78">
        <v>0</v>
      </c>
      <c r="D164" s="78">
        <v>0</v>
      </c>
      <c r="E164" s="71"/>
      <c r="F164" s="51"/>
      <c r="G164" s="74"/>
      <c r="H164" s="50"/>
      <c r="I164" s="72"/>
    </row>
    <row r="165" spans="2:9">
      <c r="B165" s="79" t="s">
        <v>170</v>
      </c>
      <c r="C165" s="78">
        <v>0</v>
      </c>
      <c r="D165" s="78">
        <v>0</v>
      </c>
      <c r="E165" s="71"/>
      <c r="F165" s="51"/>
      <c r="G165" s="74"/>
      <c r="H165" s="50"/>
      <c r="I165" s="72"/>
    </row>
    <row r="166" spans="2:9">
      <c r="B166" s="49"/>
      <c r="C166" s="50"/>
      <c r="D166" s="71"/>
      <c r="E166" s="71"/>
      <c r="F166" s="51"/>
      <c r="G166" s="74"/>
      <c r="H166" s="50"/>
      <c r="I166" s="72"/>
    </row>
    <row r="167" spans="2:9">
      <c r="B167" s="49" t="s">
        <v>1012</v>
      </c>
      <c r="C167" s="50"/>
      <c r="D167" s="71"/>
      <c r="E167" s="71"/>
      <c r="F167" s="51" t="s">
        <v>163</v>
      </c>
      <c r="G167" s="74"/>
      <c r="H167" s="50"/>
      <c r="I167" s="72"/>
    </row>
    <row r="168" spans="2:9" ht="15" customHeight="1">
      <c r="B168" s="49" t="s">
        <v>171</v>
      </c>
      <c r="C168" s="50"/>
      <c r="D168" s="71"/>
      <c r="E168" s="71"/>
      <c r="F168" s="51" t="s">
        <v>163</v>
      </c>
      <c r="G168" s="80"/>
      <c r="H168" s="81"/>
      <c r="I168" s="72"/>
    </row>
    <row r="169" spans="2:9" ht="25.5" customHeight="1">
      <c r="B169" s="49" t="s">
        <v>172</v>
      </c>
      <c r="C169" s="50"/>
      <c r="D169" s="71"/>
      <c r="E169" s="71"/>
      <c r="F169" s="51" t="s">
        <v>163</v>
      </c>
      <c r="G169" s="50"/>
      <c r="H169" s="50"/>
      <c r="I169" s="72"/>
    </row>
    <row r="170" spans="2:9">
      <c r="B170" s="268" t="s">
        <v>1050</v>
      </c>
      <c r="C170" s="269"/>
      <c r="D170" s="269"/>
      <c r="E170" s="71"/>
      <c r="F170" s="270" t="s">
        <v>163</v>
      </c>
      <c r="G170" s="71"/>
      <c r="H170" s="50"/>
      <c r="I170" s="72"/>
    </row>
    <row r="171" spans="2:9" ht="31.5" customHeight="1">
      <c r="B171" s="268"/>
      <c r="C171" s="269"/>
      <c r="D171" s="269"/>
      <c r="E171" s="71"/>
      <c r="F171" s="270"/>
      <c r="G171" s="50"/>
      <c r="H171" s="50"/>
      <c r="I171" s="72"/>
    </row>
    <row r="172" spans="2:9">
      <c r="B172" s="87"/>
      <c r="I172" s="82"/>
    </row>
    <row r="173" spans="2:9">
      <c r="B173" s="87" t="s">
        <v>190</v>
      </c>
      <c r="I173" s="82"/>
    </row>
    <row r="174" spans="2:9" ht="15.75" thickBot="1">
      <c r="B174" s="88"/>
      <c r="C174" s="89"/>
      <c r="D174" s="89"/>
      <c r="E174" s="89"/>
      <c r="F174" s="89"/>
      <c r="G174" s="89"/>
      <c r="H174" s="89"/>
      <c r="I174" s="90"/>
    </row>
    <row r="177" spans="2:2" ht="75">
      <c r="B177" s="210" t="s">
        <v>1061</v>
      </c>
    </row>
    <row r="188" spans="2:2">
      <c r="B188" s="211" t="s">
        <v>1056</v>
      </c>
    </row>
    <row r="189" spans="2:2" ht="15.75">
      <c r="B189" s="212" t="s">
        <v>1064</v>
      </c>
    </row>
    <row r="190" spans="2:2" ht="15.75">
      <c r="B190" s="206" t="s">
        <v>1063</v>
      </c>
    </row>
    <row r="191" spans="2:2">
      <c r="B191" s="211"/>
    </row>
  </sheetData>
  <mergeCells count="14">
    <mergeCell ref="B170:D171"/>
    <mergeCell ref="F170:F171"/>
    <mergeCell ref="B133:I133"/>
    <mergeCell ref="B134:I134"/>
    <mergeCell ref="B135:I135"/>
    <mergeCell ref="B136:I136"/>
    <mergeCell ref="B137:I137"/>
    <mergeCell ref="B143:B144"/>
    <mergeCell ref="C143:C144"/>
    <mergeCell ref="B132:I132"/>
    <mergeCell ref="B128:I128"/>
    <mergeCell ref="C129:E129"/>
    <mergeCell ref="B130:I130"/>
    <mergeCell ref="B131:I131"/>
  </mergeCells>
  <hyperlinks>
    <hyperlink ref="B3" location="ITIBusinessCycleFund" display="ITI Business Cycle Fund" xr:uid="{D77DD845-5DE0-4743-84DE-81C1A07F46B4}"/>
  </hyperlinks>
  <pageMargins left="0.7" right="0.7" top="0.75" bottom="0.75" header="0.3" footer="0.3"/>
  <headerFooter>
    <oddFooter xml:space="preserve">&amp;C_x000D_&amp;1#&amp;"Aptos"&amp;10&amp;K000000  For internal use only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5FB30-D573-4164-8942-009498A0364C}">
  <sheetPr codeName="Sheet6">
    <outlinePr summaryBelow="0"/>
  </sheetPr>
  <dimension ref="A1:I153"/>
  <sheetViews>
    <sheetView topLeftCell="A76" workbookViewId="0">
      <selection activeCell="A100" sqref="A100"/>
    </sheetView>
  </sheetViews>
  <sheetFormatPr defaultRowHeight="15"/>
  <cols>
    <col min="1" max="1" width="9.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7</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194</v>
      </c>
      <c r="C9" s="14" t="s">
        <v>195</v>
      </c>
      <c r="D9" s="14" t="s">
        <v>37</v>
      </c>
      <c r="E9" s="19">
        <v>300106</v>
      </c>
      <c r="F9" s="20">
        <v>3966.5</v>
      </c>
      <c r="G9" s="21">
        <v>0.10970000000000001</v>
      </c>
      <c r="H9" s="91"/>
      <c r="I9" s="22"/>
    </row>
    <row r="10" spans="1:9" ht="12.95" customHeight="1">
      <c r="A10" s="17"/>
      <c r="B10" s="18" t="s">
        <v>35</v>
      </c>
      <c r="C10" s="14" t="s">
        <v>36</v>
      </c>
      <c r="D10" s="14" t="s">
        <v>37</v>
      </c>
      <c r="E10" s="19">
        <v>468900</v>
      </c>
      <c r="F10" s="20">
        <v>3323.09</v>
      </c>
      <c r="G10" s="21">
        <v>9.1899999999999996E-2</v>
      </c>
      <c r="H10" s="91"/>
      <c r="I10" s="22"/>
    </row>
    <row r="11" spans="1:9" ht="12.95" customHeight="1">
      <c r="A11" s="17"/>
      <c r="B11" s="18" t="s">
        <v>220</v>
      </c>
      <c r="C11" s="14" t="s">
        <v>221</v>
      </c>
      <c r="D11" s="14" t="s">
        <v>37</v>
      </c>
      <c r="E11" s="19">
        <v>225827</v>
      </c>
      <c r="F11" s="20">
        <v>2768.64</v>
      </c>
      <c r="G11" s="21">
        <v>7.6600000000000001E-2</v>
      </c>
      <c r="H11" s="91"/>
      <c r="I11" s="22"/>
    </row>
    <row r="12" spans="1:9" ht="12.95" customHeight="1">
      <c r="A12" s="17"/>
      <c r="B12" s="18" t="s">
        <v>271</v>
      </c>
      <c r="C12" s="14" t="s">
        <v>272</v>
      </c>
      <c r="D12" s="14" t="s">
        <v>37</v>
      </c>
      <c r="E12" s="19">
        <v>250866</v>
      </c>
      <c r="F12" s="20">
        <v>2407.06</v>
      </c>
      <c r="G12" s="21">
        <v>6.6600000000000006E-2</v>
      </c>
      <c r="H12" s="91"/>
      <c r="I12" s="22"/>
    </row>
    <row r="13" spans="1:9" ht="12.95" customHeight="1">
      <c r="A13" s="17"/>
      <c r="B13" s="18" t="s">
        <v>290</v>
      </c>
      <c r="C13" s="14" t="s">
        <v>291</v>
      </c>
      <c r="D13" s="14" t="s">
        <v>43</v>
      </c>
      <c r="E13" s="19">
        <v>237563</v>
      </c>
      <c r="F13" s="20">
        <v>2279.1799999999998</v>
      </c>
      <c r="G13" s="21">
        <v>6.3E-2</v>
      </c>
      <c r="H13" s="91"/>
      <c r="I13" s="22"/>
    </row>
    <row r="14" spans="1:9" ht="12.95" customHeight="1">
      <c r="A14" s="17"/>
      <c r="B14" s="18" t="s">
        <v>488</v>
      </c>
      <c r="C14" s="14" t="s">
        <v>489</v>
      </c>
      <c r="D14" s="14" t="s">
        <v>37</v>
      </c>
      <c r="E14" s="19">
        <v>502878</v>
      </c>
      <c r="F14" s="20">
        <v>2097</v>
      </c>
      <c r="G14" s="21">
        <v>5.8000000000000003E-2</v>
      </c>
      <c r="H14" s="91"/>
      <c r="I14" s="22"/>
    </row>
    <row r="15" spans="1:9" ht="12.95" customHeight="1">
      <c r="A15" s="17"/>
      <c r="B15" s="18" t="s">
        <v>55</v>
      </c>
      <c r="C15" s="14" t="s">
        <v>56</v>
      </c>
      <c r="D15" s="14" t="s">
        <v>43</v>
      </c>
      <c r="E15" s="19">
        <v>180781</v>
      </c>
      <c r="F15" s="20">
        <v>1776.53</v>
      </c>
      <c r="G15" s="21">
        <v>4.9099999999999998E-2</v>
      </c>
      <c r="H15" s="91"/>
      <c r="I15" s="22"/>
    </row>
    <row r="16" spans="1:9" ht="12.95" customHeight="1">
      <c r="A16" s="17"/>
      <c r="B16" s="18" t="s">
        <v>294</v>
      </c>
      <c r="C16" s="14" t="s">
        <v>295</v>
      </c>
      <c r="D16" s="14" t="s">
        <v>43</v>
      </c>
      <c r="E16" s="19">
        <v>73614</v>
      </c>
      <c r="F16" s="20">
        <v>1192.55</v>
      </c>
      <c r="G16" s="21">
        <v>3.3000000000000002E-2</v>
      </c>
      <c r="H16" s="91"/>
      <c r="I16" s="22"/>
    </row>
    <row r="17" spans="1:9" ht="12.95" customHeight="1">
      <c r="A17" s="17"/>
      <c r="B17" s="18" t="s">
        <v>59</v>
      </c>
      <c r="C17" s="14" t="s">
        <v>60</v>
      </c>
      <c r="D17" s="14" t="s">
        <v>37</v>
      </c>
      <c r="E17" s="19">
        <v>201052</v>
      </c>
      <c r="F17" s="20">
        <v>810.94</v>
      </c>
      <c r="G17" s="21">
        <v>2.24E-2</v>
      </c>
      <c r="H17" s="91"/>
      <c r="I17" s="22"/>
    </row>
    <row r="18" spans="1:9" ht="12.95" customHeight="1">
      <c r="A18" s="17"/>
      <c r="B18" s="18" t="s">
        <v>260</v>
      </c>
      <c r="C18" s="14" t="s">
        <v>261</v>
      </c>
      <c r="D18" s="14" t="s">
        <v>262</v>
      </c>
      <c r="E18" s="19">
        <v>23828</v>
      </c>
      <c r="F18" s="20">
        <v>786.42</v>
      </c>
      <c r="G18" s="21">
        <v>2.1700000000000001E-2</v>
      </c>
      <c r="H18" s="91"/>
      <c r="I18" s="22"/>
    </row>
    <row r="19" spans="1:9" ht="12.95" customHeight="1">
      <c r="A19" s="17"/>
      <c r="B19" s="18" t="s">
        <v>478</v>
      </c>
      <c r="C19" s="14" t="s">
        <v>479</v>
      </c>
      <c r="D19" s="14" t="s">
        <v>37</v>
      </c>
      <c r="E19" s="19">
        <v>369593</v>
      </c>
      <c r="F19" s="20">
        <v>752.27</v>
      </c>
      <c r="G19" s="21">
        <v>2.0799999999999999E-2</v>
      </c>
      <c r="H19" s="91"/>
      <c r="I19" s="22"/>
    </row>
    <row r="20" spans="1:9" ht="12.95" customHeight="1">
      <c r="A20" s="17"/>
      <c r="B20" s="18" t="s">
        <v>78</v>
      </c>
      <c r="C20" s="14" t="s">
        <v>79</v>
      </c>
      <c r="D20" s="14" t="s">
        <v>66</v>
      </c>
      <c r="E20" s="19">
        <v>142616</v>
      </c>
      <c r="F20" s="20">
        <v>743.31</v>
      </c>
      <c r="G20" s="21">
        <v>2.06E-2</v>
      </c>
      <c r="H20" s="91"/>
      <c r="I20" s="22"/>
    </row>
    <row r="21" spans="1:9" ht="12.95" customHeight="1">
      <c r="A21" s="17"/>
      <c r="B21" s="18" t="s">
        <v>73</v>
      </c>
      <c r="C21" s="14" t="s">
        <v>74</v>
      </c>
      <c r="D21" s="14" t="s">
        <v>43</v>
      </c>
      <c r="E21" s="19">
        <v>187624</v>
      </c>
      <c r="F21" s="20">
        <v>714.1</v>
      </c>
      <c r="G21" s="21">
        <v>1.9699999999999999E-2</v>
      </c>
      <c r="H21" s="91"/>
      <c r="I21" s="22"/>
    </row>
    <row r="22" spans="1:9" ht="12.95" customHeight="1">
      <c r="A22" s="17"/>
      <c r="B22" s="18" t="s">
        <v>222</v>
      </c>
      <c r="C22" s="14" t="s">
        <v>223</v>
      </c>
      <c r="D22" s="14" t="s">
        <v>43</v>
      </c>
      <c r="E22" s="19">
        <v>116474</v>
      </c>
      <c r="F22" s="20">
        <v>699.72</v>
      </c>
      <c r="G22" s="21">
        <v>1.9300000000000001E-2</v>
      </c>
      <c r="H22" s="91"/>
      <c r="I22" s="22"/>
    </row>
    <row r="23" spans="1:9" ht="12.95" customHeight="1">
      <c r="A23" s="17"/>
      <c r="B23" s="18" t="s">
        <v>53</v>
      </c>
      <c r="C23" s="14" t="s">
        <v>54</v>
      </c>
      <c r="D23" s="14" t="s">
        <v>37</v>
      </c>
      <c r="E23" s="19">
        <v>68871</v>
      </c>
      <c r="F23" s="20">
        <v>695.8</v>
      </c>
      <c r="G23" s="21">
        <v>1.9199999999999998E-2</v>
      </c>
      <c r="H23" s="91"/>
      <c r="I23" s="22"/>
    </row>
    <row r="24" spans="1:9" ht="12.95" customHeight="1">
      <c r="A24" s="17"/>
      <c r="B24" s="18" t="s">
        <v>205</v>
      </c>
      <c r="C24" s="14" t="s">
        <v>206</v>
      </c>
      <c r="D24" s="14" t="s">
        <v>37</v>
      </c>
      <c r="E24" s="19">
        <v>1015188</v>
      </c>
      <c r="F24" s="20">
        <v>685.25</v>
      </c>
      <c r="G24" s="21">
        <v>1.89E-2</v>
      </c>
      <c r="H24" s="91"/>
      <c r="I24" s="22"/>
    </row>
    <row r="25" spans="1:9" ht="12.95" customHeight="1">
      <c r="A25" s="17"/>
      <c r="B25" s="18" t="s">
        <v>467</v>
      </c>
      <c r="C25" s="14" t="s">
        <v>468</v>
      </c>
      <c r="D25" s="14" t="s">
        <v>37</v>
      </c>
      <c r="E25" s="19">
        <v>273378</v>
      </c>
      <c r="F25" s="20">
        <v>617.97</v>
      </c>
      <c r="G25" s="21">
        <v>1.7100000000000001E-2</v>
      </c>
      <c r="H25" s="91"/>
      <c r="I25" s="22"/>
    </row>
    <row r="26" spans="1:9" ht="12.95" customHeight="1">
      <c r="A26" s="17"/>
      <c r="B26" s="18" t="s">
        <v>253</v>
      </c>
      <c r="C26" s="14" t="s">
        <v>254</v>
      </c>
      <c r="D26" s="14" t="s">
        <v>37</v>
      </c>
      <c r="E26" s="19">
        <v>710711</v>
      </c>
      <c r="F26" s="20">
        <v>578.79999999999995</v>
      </c>
      <c r="G26" s="21">
        <v>1.6E-2</v>
      </c>
      <c r="H26" s="91"/>
      <c r="I26" s="22"/>
    </row>
    <row r="27" spans="1:9" ht="12.95" customHeight="1">
      <c r="A27" s="17"/>
      <c r="B27" s="18" t="s">
        <v>490</v>
      </c>
      <c r="C27" s="14" t="s">
        <v>491</v>
      </c>
      <c r="D27" s="14" t="s">
        <v>43</v>
      </c>
      <c r="E27" s="19">
        <v>176736</v>
      </c>
      <c r="F27" s="20">
        <v>558.22</v>
      </c>
      <c r="G27" s="21">
        <v>1.54E-2</v>
      </c>
      <c r="H27" s="91"/>
      <c r="I27" s="22"/>
    </row>
    <row r="28" spans="1:9" ht="12.95" customHeight="1">
      <c r="A28" s="17"/>
      <c r="B28" s="18" t="s">
        <v>492</v>
      </c>
      <c r="C28" s="14" t="s">
        <v>493</v>
      </c>
      <c r="D28" s="14" t="s">
        <v>37</v>
      </c>
      <c r="E28" s="19">
        <v>319755</v>
      </c>
      <c r="F28" s="20">
        <v>546.78</v>
      </c>
      <c r="G28" s="21">
        <v>1.5100000000000001E-2</v>
      </c>
      <c r="H28" s="91"/>
      <c r="I28" s="22"/>
    </row>
    <row r="29" spans="1:9" ht="12.95" customHeight="1">
      <c r="A29" s="17"/>
      <c r="B29" s="18" t="s">
        <v>57</v>
      </c>
      <c r="C29" s="14" t="s">
        <v>58</v>
      </c>
      <c r="D29" s="14" t="s">
        <v>37</v>
      </c>
      <c r="E29" s="19">
        <v>59598</v>
      </c>
      <c r="F29" s="20">
        <v>537.22</v>
      </c>
      <c r="G29" s="21">
        <v>1.49E-2</v>
      </c>
      <c r="H29" s="91"/>
      <c r="I29" s="22"/>
    </row>
    <row r="30" spans="1:9" ht="12.95" customHeight="1">
      <c r="A30" s="17"/>
      <c r="B30" s="18" t="s">
        <v>281</v>
      </c>
      <c r="C30" s="14" t="s">
        <v>282</v>
      </c>
      <c r="D30" s="14" t="s">
        <v>43</v>
      </c>
      <c r="E30" s="19">
        <v>117412</v>
      </c>
      <c r="F30" s="20">
        <v>521.13</v>
      </c>
      <c r="G30" s="21">
        <v>1.44E-2</v>
      </c>
      <c r="H30" s="91"/>
      <c r="I30" s="22"/>
    </row>
    <row r="31" spans="1:9" ht="12.95" customHeight="1">
      <c r="A31" s="17"/>
      <c r="B31" s="18" t="s">
        <v>494</v>
      </c>
      <c r="C31" s="14" t="s">
        <v>495</v>
      </c>
      <c r="D31" s="14" t="s">
        <v>262</v>
      </c>
      <c r="E31" s="19">
        <v>31272</v>
      </c>
      <c r="F31" s="20">
        <v>516.77</v>
      </c>
      <c r="G31" s="21">
        <v>1.43E-2</v>
      </c>
      <c r="H31" s="91"/>
      <c r="I31" s="22"/>
    </row>
    <row r="32" spans="1:9" ht="12.95" customHeight="1">
      <c r="A32" s="17"/>
      <c r="B32" s="18" t="s">
        <v>243</v>
      </c>
      <c r="C32" s="14" t="s">
        <v>244</v>
      </c>
      <c r="D32" s="14" t="s">
        <v>37</v>
      </c>
      <c r="E32" s="19">
        <v>2269535</v>
      </c>
      <c r="F32" s="20">
        <v>475.47</v>
      </c>
      <c r="G32" s="21">
        <v>1.3100000000000001E-2</v>
      </c>
      <c r="H32" s="91"/>
      <c r="I32" s="22"/>
    </row>
    <row r="33" spans="1:9" ht="12.95" customHeight="1">
      <c r="A33" s="17"/>
      <c r="B33" s="18" t="s">
        <v>210</v>
      </c>
      <c r="C33" s="14" t="s">
        <v>211</v>
      </c>
      <c r="D33" s="14" t="s">
        <v>34</v>
      </c>
      <c r="E33" s="19">
        <v>115060</v>
      </c>
      <c r="F33" s="20">
        <v>470.77</v>
      </c>
      <c r="G33" s="21">
        <v>1.2999999999999999E-2</v>
      </c>
      <c r="H33" s="91"/>
      <c r="I33" s="22"/>
    </row>
    <row r="34" spans="1:9" ht="12.95" customHeight="1">
      <c r="A34" s="17"/>
      <c r="B34" s="18" t="s">
        <v>496</v>
      </c>
      <c r="C34" s="14" t="s">
        <v>497</v>
      </c>
      <c r="D34" s="14" t="s">
        <v>43</v>
      </c>
      <c r="E34" s="19">
        <v>41116</v>
      </c>
      <c r="F34" s="20">
        <v>460.5</v>
      </c>
      <c r="G34" s="21">
        <v>1.2699999999999999E-2</v>
      </c>
      <c r="H34" s="91"/>
      <c r="I34" s="22"/>
    </row>
    <row r="35" spans="1:9" ht="12.95" customHeight="1">
      <c r="A35" s="17"/>
      <c r="B35" s="18" t="s">
        <v>498</v>
      </c>
      <c r="C35" s="14" t="s">
        <v>499</v>
      </c>
      <c r="D35" s="14" t="s">
        <v>37</v>
      </c>
      <c r="E35" s="19">
        <v>843500</v>
      </c>
      <c r="F35" s="20">
        <v>406.9</v>
      </c>
      <c r="G35" s="21">
        <v>1.1299999999999999E-2</v>
      </c>
      <c r="H35" s="91"/>
      <c r="I35" s="22"/>
    </row>
    <row r="36" spans="1:9" ht="12.95" customHeight="1">
      <c r="A36" s="17"/>
      <c r="B36" s="18" t="s">
        <v>410</v>
      </c>
      <c r="C36" s="14" t="s">
        <v>411</v>
      </c>
      <c r="D36" s="14" t="s">
        <v>262</v>
      </c>
      <c r="E36" s="19">
        <v>11794</v>
      </c>
      <c r="F36" s="20">
        <v>364.67</v>
      </c>
      <c r="G36" s="21">
        <v>1.01E-2</v>
      </c>
      <c r="H36" s="91"/>
      <c r="I36" s="22"/>
    </row>
    <row r="37" spans="1:9" ht="12.95" customHeight="1">
      <c r="A37" s="17"/>
      <c r="B37" s="18" t="s">
        <v>500</v>
      </c>
      <c r="C37" s="14" t="s">
        <v>501</v>
      </c>
      <c r="D37" s="14" t="s">
        <v>34</v>
      </c>
      <c r="E37" s="19">
        <v>30059</v>
      </c>
      <c r="F37" s="20">
        <v>319.8</v>
      </c>
      <c r="G37" s="21">
        <v>8.8000000000000005E-3</v>
      </c>
      <c r="H37" s="91"/>
      <c r="I37" s="22"/>
    </row>
    <row r="38" spans="1:9" ht="12.95" customHeight="1">
      <c r="A38" s="17"/>
      <c r="B38" s="18" t="s">
        <v>292</v>
      </c>
      <c r="C38" s="14" t="s">
        <v>293</v>
      </c>
      <c r="D38" s="14" t="s">
        <v>34</v>
      </c>
      <c r="E38" s="19">
        <v>398155</v>
      </c>
      <c r="F38" s="20">
        <v>304.35000000000002</v>
      </c>
      <c r="G38" s="21">
        <v>8.3999999999999995E-3</v>
      </c>
      <c r="H38" s="91"/>
      <c r="I38" s="22"/>
    </row>
    <row r="39" spans="1:9" ht="12.95" customHeight="1">
      <c r="A39" s="17"/>
      <c r="B39" s="18" t="s">
        <v>502</v>
      </c>
      <c r="C39" s="14" t="s">
        <v>503</v>
      </c>
      <c r="D39" s="14" t="s">
        <v>262</v>
      </c>
      <c r="E39" s="19">
        <v>11200</v>
      </c>
      <c r="F39" s="20">
        <v>197.46</v>
      </c>
      <c r="G39" s="21">
        <v>5.4999999999999997E-3</v>
      </c>
      <c r="H39" s="91"/>
      <c r="I39" s="22"/>
    </row>
    <row r="40" spans="1:9" ht="12.95" customHeight="1">
      <c r="A40" s="17"/>
      <c r="B40" s="18" t="s">
        <v>179</v>
      </c>
      <c r="C40" s="14" t="s">
        <v>298</v>
      </c>
      <c r="D40" s="14" t="s">
        <v>37</v>
      </c>
      <c r="E40" s="19">
        <v>100519</v>
      </c>
      <c r="F40" s="20">
        <v>179.16</v>
      </c>
      <c r="G40" s="21">
        <v>5.0000000000000001E-3</v>
      </c>
      <c r="H40" s="91"/>
      <c r="I40" s="22"/>
    </row>
    <row r="41" spans="1:9" ht="12.95" customHeight="1">
      <c r="A41" s="17"/>
      <c r="B41" s="18" t="s">
        <v>485</v>
      </c>
      <c r="C41" s="14" t="s">
        <v>486</v>
      </c>
      <c r="D41" s="14" t="s">
        <v>262</v>
      </c>
      <c r="E41" s="19">
        <v>31069</v>
      </c>
      <c r="F41" s="20">
        <v>160.33000000000001</v>
      </c>
      <c r="G41" s="21">
        <v>4.4000000000000003E-3</v>
      </c>
      <c r="H41" s="91"/>
      <c r="I41" s="22"/>
    </row>
    <row r="42" spans="1:9" ht="12.95" customHeight="1">
      <c r="A42" s="4"/>
      <c r="B42" s="13" t="s">
        <v>107</v>
      </c>
      <c r="C42" s="14"/>
      <c r="D42" s="14"/>
      <c r="E42" s="14"/>
      <c r="F42" s="23">
        <v>32914.660000000003</v>
      </c>
      <c r="G42" s="24">
        <v>0.91</v>
      </c>
      <c r="H42" s="25"/>
      <c r="I42" s="26"/>
    </row>
    <row r="43" spans="1:9" ht="12.95" customHeight="1">
      <c r="A43" s="4"/>
      <c r="B43" s="27" t="s">
        <v>108</v>
      </c>
      <c r="C43" s="1"/>
      <c r="D43" s="1"/>
      <c r="E43" s="1"/>
      <c r="F43" s="25" t="s">
        <v>109</v>
      </c>
      <c r="G43" s="25" t="s">
        <v>109</v>
      </c>
      <c r="H43" s="25"/>
      <c r="I43" s="26"/>
    </row>
    <row r="44" spans="1:9" ht="12.95" customHeight="1">
      <c r="A44" s="4"/>
      <c r="B44" s="27" t="s">
        <v>107</v>
      </c>
      <c r="C44" s="1"/>
      <c r="D44" s="1"/>
      <c r="E44" s="1"/>
      <c r="F44" s="25" t="s">
        <v>109</v>
      </c>
      <c r="G44" s="25" t="s">
        <v>109</v>
      </c>
      <c r="H44" s="25"/>
      <c r="I44" s="26"/>
    </row>
    <row r="45" spans="1:9" ht="12.95" customHeight="1">
      <c r="A45" s="4"/>
      <c r="B45" s="27" t="s">
        <v>110</v>
      </c>
      <c r="C45" s="28"/>
      <c r="D45" s="1"/>
      <c r="E45" s="28"/>
      <c r="F45" s="23">
        <v>32914.660000000003</v>
      </c>
      <c r="G45" s="24">
        <v>0.91</v>
      </c>
      <c r="H45" s="25"/>
      <c r="I45" s="26"/>
    </row>
    <row r="46" spans="1:9" ht="12.95" customHeight="1">
      <c r="A46" s="4"/>
      <c r="B46" s="13" t="s">
        <v>120</v>
      </c>
      <c r="C46" s="14"/>
      <c r="D46" s="14"/>
      <c r="E46" s="14"/>
      <c r="F46" s="14"/>
      <c r="G46" s="14"/>
      <c r="H46" s="15"/>
      <c r="I46" s="16"/>
    </row>
    <row r="47" spans="1:9" ht="12.95" customHeight="1">
      <c r="A47" s="17"/>
      <c r="B47" s="18" t="s">
        <v>121</v>
      </c>
      <c r="C47" s="14"/>
      <c r="D47" s="14"/>
      <c r="E47" s="19"/>
      <c r="F47" s="20">
        <v>2479</v>
      </c>
      <c r="G47" s="21">
        <v>6.8599999999999994E-2</v>
      </c>
      <c r="H47" s="105">
        <v>4.99E-2</v>
      </c>
      <c r="I47" s="22"/>
    </row>
    <row r="48" spans="1:9" ht="12.95" customHeight="1">
      <c r="A48" s="4"/>
      <c r="B48" s="13" t="s">
        <v>107</v>
      </c>
      <c r="C48" s="14"/>
      <c r="D48" s="14"/>
      <c r="E48" s="14"/>
      <c r="F48" s="23">
        <v>2479</v>
      </c>
      <c r="G48" s="24">
        <v>6.8599999999999994E-2</v>
      </c>
      <c r="H48" s="25"/>
      <c r="I48" s="26"/>
    </row>
    <row r="49" spans="1:9" ht="12.95" customHeight="1">
      <c r="A49" s="4"/>
      <c r="B49" s="27" t="s">
        <v>110</v>
      </c>
      <c r="C49" s="28"/>
      <c r="D49" s="1"/>
      <c r="E49" s="28"/>
      <c r="F49" s="23">
        <v>2479</v>
      </c>
      <c r="G49" s="24">
        <v>6.8599999999999994E-2</v>
      </c>
      <c r="H49" s="25"/>
      <c r="I49" s="26"/>
    </row>
    <row r="50" spans="1:9" ht="12.95" customHeight="1">
      <c r="A50" s="4"/>
      <c r="B50" s="13" t="s">
        <v>122</v>
      </c>
      <c r="C50" s="29"/>
      <c r="D50" s="29"/>
      <c r="E50" s="29"/>
      <c r="F50" s="30"/>
      <c r="G50" s="30"/>
      <c r="H50" s="30"/>
      <c r="I50" s="16"/>
    </row>
    <row r="51" spans="1:9" ht="12.95" customHeight="1">
      <c r="A51" s="4"/>
      <c r="B51" s="13"/>
      <c r="C51" s="29"/>
      <c r="D51" s="29"/>
      <c r="E51" s="29"/>
      <c r="F51" s="30"/>
      <c r="G51" s="30"/>
      <c r="H51" s="30"/>
      <c r="I51" s="16"/>
    </row>
    <row r="52" spans="1:9" ht="12.95" customHeight="1">
      <c r="A52" s="4"/>
      <c r="B52" s="27" t="s">
        <v>123</v>
      </c>
      <c r="C52" s="1"/>
      <c r="D52" s="1"/>
      <c r="E52" s="1"/>
      <c r="F52" s="25" t="s">
        <v>109</v>
      </c>
      <c r="G52" s="25" t="s">
        <v>109</v>
      </c>
      <c r="H52" s="25"/>
      <c r="I52" s="26"/>
    </row>
    <row r="53" spans="1:9" ht="12.95" customHeight="1">
      <c r="A53" s="4"/>
      <c r="B53" s="13"/>
      <c r="C53" s="29"/>
      <c r="D53" s="29"/>
      <c r="E53" s="29"/>
      <c r="F53" s="30"/>
      <c r="G53" s="30"/>
      <c r="H53" s="30"/>
      <c r="I53" s="16"/>
    </row>
    <row r="54" spans="1:9" ht="12.95" customHeight="1">
      <c r="A54" s="4"/>
      <c r="B54" s="27" t="s">
        <v>124</v>
      </c>
      <c r="C54" s="1"/>
      <c r="D54" s="1"/>
      <c r="E54" s="1"/>
      <c r="F54" s="25" t="s">
        <v>109</v>
      </c>
      <c r="G54" s="25" t="s">
        <v>109</v>
      </c>
      <c r="H54" s="25"/>
      <c r="I54" s="26"/>
    </row>
    <row r="55" spans="1:9" ht="12.95" customHeight="1">
      <c r="A55" s="4"/>
      <c r="B55" s="13"/>
      <c r="C55" s="29"/>
      <c r="D55" s="29"/>
      <c r="E55" s="29"/>
      <c r="F55" s="30"/>
      <c r="G55" s="30"/>
      <c r="H55" s="30"/>
      <c r="I55" s="16"/>
    </row>
    <row r="56" spans="1:9" ht="12.95" customHeight="1">
      <c r="A56" s="4"/>
      <c r="B56" s="27" t="s">
        <v>125</v>
      </c>
      <c r="C56" s="1"/>
      <c r="D56" s="1"/>
      <c r="E56" s="1"/>
      <c r="F56" s="25" t="s">
        <v>109</v>
      </c>
      <c r="G56" s="25" t="s">
        <v>109</v>
      </c>
      <c r="H56" s="25"/>
      <c r="I56" s="26"/>
    </row>
    <row r="57" spans="1:9" ht="12.95" customHeight="1">
      <c r="A57" s="4"/>
      <c r="B57" s="13"/>
      <c r="C57" s="29"/>
      <c r="D57" s="29"/>
      <c r="E57" s="29"/>
      <c r="F57" s="30"/>
      <c r="G57" s="30"/>
      <c r="H57" s="30"/>
      <c r="I57" s="16"/>
    </row>
    <row r="58" spans="1:9" ht="12.95" customHeight="1">
      <c r="A58" s="4"/>
      <c r="B58" s="27" t="s">
        <v>126</v>
      </c>
      <c r="C58" s="1"/>
      <c r="D58" s="1"/>
      <c r="E58" s="1"/>
      <c r="F58" s="25" t="s">
        <v>109</v>
      </c>
      <c r="G58" s="25" t="s">
        <v>109</v>
      </c>
      <c r="H58" s="25"/>
      <c r="I58" s="26"/>
    </row>
    <row r="59" spans="1:9" ht="12.95" customHeight="1">
      <c r="A59" s="4"/>
      <c r="B59" s="13"/>
      <c r="C59" s="29"/>
      <c r="D59" s="29"/>
      <c r="E59" s="29"/>
      <c r="F59" s="30"/>
      <c r="G59" s="30"/>
      <c r="H59" s="30"/>
      <c r="I59" s="16"/>
    </row>
    <row r="60" spans="1:9" ht="12.95" customHeight="1">
      <c r="A60" s="4"/>
      <c r="B60" s="27" t="s">
        <v>127</v>
      </c>
      <c r="C60" s="28"/>
      <c r="D60" s="28"/>
      <c r="E60" s="28"/>
      <c r="F60" s="32" t="s">
        <v>109</v>
      </c>
      <c r="G60" s="32" t="s">
        <v>109</v>
      </c>
      <c r="H60" s="32"/>
      <c r="I60" s="26"/>
    </row>
    <row r="61" spans="1:9" ht="12.95" customHeight="1">
      <c r="A61" s="4"/>
      <c r="B61" s="13"/>
      <c r="C61" s="29"/>
      <c r="D61" s="29"/>
      <c r="E61" s="29"/>
      <c r="F61" s="30"/>
      <c r="G61" s="30"/>
      <c r="H61" s="30"/>
      <c r="I61" s="16"/>
    </row>
    <row r="62" spans="1:9" ht="12.95" customHeight="1">
      <c r="A62" s="4"/>
      <c r="B62" s="27" t="s">
        <v>110</v>
      </c>
      <c r="C62" s="33"/>
      <c r="D62" s="33"/>
      <c r="E62" s="33"/>
      <c r="F62" s="34" t="s">
        <v>109</v>
      </c>
      <c r="G62" s="34" t="s">
        <v>109</v>
      </c>
      <c r="H62" s="34"/>
      <c r="I62" s="26"/>
    </row>
    <row r="63" spans="1:9" ht="12.95" customHeight="1">
      <c r="A63" s="4"/>
      <c r="B63" s="27" t="s">
        <v>128</v>
      </c>
      <c r="C63" s="1"/>
      <c r="D63" s="1"/>
      <c r="E63" s="1"/>
      <c r="F63" s="25" t="s">
        <v>109</v>
      </c>
      <c r="G63" s="25" t="s">
        <v>109</v>
      </c>
      <c r="H63" s="25"/>
      <c r="I63" s="26"/>
    </row>
    <row r="64" spans="1:9" ht="12.95" customHeight="1">
      <c r="A64" s="4"/>
      <c r="B64" s="13"/>
      <c r="C64" s="29"/>
      <c r="D64" s="29"/>
      <c r="E64" s="29"/>
      <c r="F64" s="30"/>
      <c r="G64" s="30"/>
      <c r="H64" s="30"/>
      <c r="I64" s="16"/>
    </row>
    <row r="65" spans="1:9" ht="12.95" customHeight="1">
      <c r="A65" s="4"/>
      <c r="B65" s="27" t="s">
        <v>129</v>
      </c>
      <c r="C65" s="1"/>
      <c r="D65" s="1"/>
      <c r="E65" s="1"/>
      <c r="F65" s="25" t="s">
        <v>109</v>
      </c>
      <c r="G65" s="25" t="s">
        <v>109</v>
      </c>
      <c r="H65" s="25"/>
      <c r="I65" s="26"/>
    </row>
    <row r="66" spans="1:9" ht="12.95" customHeight="1">
      <c r="A66" s="4"/>
      <c r="B66" s="13"/>
      <c r="C66" s="29"/>
      <c r="D66" s="29"/>
      <c r="E66" s="29"/>
      <c r="F66" s="30"/>
      <c r="G66" s="30"/>
      <c r="H66" s="30"/>
      <c r="I66" s="16"/>
    </row>
    <row r="67" spans="1:9" ht="12.95" customHeight="1">
      <c r="A67" s="4"/>
      <c r="B67" s="27" t="s">
        <v>130</v>
      </c>
      <c r="C67" s="1"/>
      <c r="D67" s="1"/>
      <c r="E67" s="1"/>
      <c r="F67" s="25" t="s">
        <v>109</v>
      </c>
      <c r="G67" s="25" t="s">
        <v>109</v>
      </c>
      <c r="H67" s="25"/>
      <c r="I67" s="26"/>
    </row>
    <row r="68" spans="1:9" ht="12.95" customHeight="1">
      <c r="A68" s="4"/>
      <c r="B68" s="13"/>
      <c r="C68" s="29"/>
      <c r="D68" s="29"/>
      <c r="E68" s="29"/>
      <c r="F68" s="30"/>
      <c r="G68" s="30"/>
      <c r="H68" s="30"/>
      <c r="I68" s="16"/>
    </row>
    <row r="69" spans="1:9" ht="12.95" customHeight="1">
      <c r="A69" s="4"/>
      <c r="B69" s="27" t="s">
        <v>131</v>
      </c>
      <c r="C69" s="1"/>
      <c r="D69" s="1"/>
      <c r="E69" s="1"/>
      <c r="F69" s="25" t="s">
        <v>109</v>
      </c>
      <c r="G69" s="25" t="s">
        <v>109</v>
      </c>
      <c r="H69" s="25"/>
      <c r="I69" s="26"/>
    </row>
    <row r="70" spans="1:9" ht="12.95" customHeight="1">
      <c r="A70" s="4"/>
      <c r="B70" s="13"/>
      <c r="C70" s="29"/>
      <c r="D70" s="29"/>
      <c r="E70" s="29"/>
      <c r="F70" s="30"/>
      <c r="G70" s="30"/>
      <c r="H70" s="30"/>
      <c r="I70" s="16"/>
    </row>
    <row r="71" spans="1:9" ht="12.95" customHeight="1">
      <c r="A71" s="4"/>
      <c r="B71" s="27" t="s">
        <v>132</v>
      </c>
      <c r="C71" s="28"/>
      <c r="D71" s="28"/>
      <c r="E71" s="28"/>
      <c r="F71" s="32" t="s">
        <v>109</v>
      </c>
      <c r="G71" s="32" t="s">
        <v>109</v>
      </c>
      <c r="H71" s="32"/>
      <c r="I71" s="26"/>
    </row>
    <row r="72" spans="1:9" ht="12.95" customHeight="1">
      <c r="A72" s="4"/>
      <c r="B72" s="13"/>
      <c r="C72" s="29"/>
      <c r="D72" s="29"/>
      <c r="E72" s="29"/>
      <c r="F72" s="30"/>
      <c r="G72" s="30"/>
      <c r="H72" s="30"/>
      <c r="I72" s="16"/>
    </row>
    <row r="73" spans="1:9" ht="12.95" customHeight="1">
      <c r="A73" s="4"/>
      <c r="B73" s="27" t="s">
        <v>110</v>
      </c>
      <c r="C73" s="33"/>
      <c r="D73" s="33"/>
      <c r="E73" s="33"/>
      <c r="F73" s="34" t="s">
        <v>109</v>
      </c>
      <c r="G73" s="34" t="s">
        <v>109</v>
      </c>
      <c r="H73" s="34"/>
      <c r="I73" s="26"/>
    </row>
    <row r="74" spans="1:9" ht="12.95" customHeight="1">
      <c r="A74" s="4"/>
      <c r="B74" s="27" t="s">
        <v>111</v>
      </c>
      <c r="C74" s="1"/>
      <c r="D74" s="1"/>
      <c r="E74" s="1"/>
      <c r="F74" s="25" t="s">
        <v>109</v>
      </c>
      <c r="G74" s="25" t="s">
        <v>109</v>
      </c>
      <c r="H74" s="25"/>
      <c r="I74" s="26"/>
    </row>
    <row r="75" spans="1:9" ht="12.95" customHeight="1">
      <c r="A75" s="4"/>
      <c r="B75" s="13"/>
      <c r="C75" s="29"/>
      <c r="D75" s="29"/>
      <c r="E75" s="29"/>
      <c r="F75" s="30"/>
      <c r="G75" s="30"/>
      <c r="H75" s="30"/>
      <c r="I75" s="16"/>
    </row>
    <row r="76" spans="1:9" ht="12.95" customHeight="1">
      <c r="A76" s="4"/>
      <c r="B76" s="27" t="s">
        <v>336</v>
      </c>
      <c r="C76" s="1"/>
      <c r="D76" s="1"/>
      <c r="E76" s="1"/>
      <c r="F76" s="25" t="s">
        <v>109</v>
      </c>
      <c r="G76" s="25" t="s">
        <v>109</v>
      </c>
      <c r="H76" s="25"/>
      <c r="I76" s="26"/>
    </row>
    <row r="77" spans="1:9" ht="12.95" customHeight="1">
      <c r="A77" s="4"/>
      <c r="B77" s="13"/>
      <c r="C77" s="29"/>
      <c r="D77" s="29"/>
      <c r="E77" s="29"/>
      <c r="F77" s="30"/>
      <c r="G77" s="30"/>
      <c r="H77" s="30"/>
      <c r="I77" s="16"/>
    </row>
    <row r="78" spans="1:9" ht="12.95" customHeight="1">
      <c r="A78" s="4"/>
      <c r="B78" s="27" t="s">
        <v>337</v>
      </c>
      <c r="C78" s="1"/>
      <c r="D78" s="1"/>
      <c r="E78" s="1"/>
      <c r="F78" s="25" t="s">
        <v>109</v>
      </c>
      <c r="G78" s="25" t="s">
        <v>109</v>
      </c>
      <c r="H78" s="25"/>
      <c r="I78" s="26"/>
    </row>
    <row r="79" spans="1:9" ht="12.95" customHeight="1">
      <c r="A79" s="4"/>
      <c r="B79" s="13"/>
      <c r="C79" s="29"/>
      <c r="D79" s="29"/>
      <c r="E79" s="29"/>
      <c r="F79" s="30"/>
      <c r="G79" s="30"/>
      <c r="H79" s="30"/>
      <c r="I79" s="16"/>
    </row>
    <row r="80" spans="1:9" ht="12.95" customHeight="1">
      <c r="A80" s="4"/>
      <c r="B80" s="27" t="s">
        <v>338</v>
      </c>
      <c r="C80" s="1"/>
      <c r="D80" s="1"/>
      <c r="E80" s="1"/>
      <c r="F80" s="25" t="s">
        <v>109</v>
      </c>
      <c r="G80" s="25" t="s">
        <v>109</v>
      </c>
      <c r="H80" s="25"/>
      <c r="I80" s="26"/>
    </row>
    <row r="81" spans="1:9" ht="12.95" customHeight="1">
      <c r="A81" s="4"/>
      <c r="B81" s="13"/>
      <c r="C81" s="29"/>
      <c r="D81" s="29"/>
      <c r="E81" s="29"/>
      <c r="F81" s="30"/>
      <c r="G81" s="30"/>
      <c r="H81" s="30"/>
      <c r="I81" s="16"/>
    </row>
    <row r="82" spans="1:9" ht="12.95" customHeight="1">
      <c r="A82" s="4"/>
      <c r="B82" s="27" t="s">
        <v>339</v>
      </c>
      <c r="C82" s="1"/>
      <c r="D82" s="1"/>
      <c r="E82" s="1"/>
      <c r="F82" s="25" t="s">
        <v>109</v>
      </c>
      <c r="G82" s="25" t="s">
        <v>109</v>
      </c>
      <c r="H82" s="25"/>
      <c r="I82" s="26"/>
    </row>
    <row r="83" spans="1:9" ht="12.95" customHeight="1">
      <c r="A83" s="4"/>
      <c r="B83" s="13"/>
      <c r="C83" s="29"/>
      <c r="D83" s="29"/>
      <c r="E83" s="29"/>
      <c r="F83" s="30"/>
      <c r="G83" s="30"/>
      <c r="H83" s="30"/>
      <c r="I83" s="16"/>
    </row>
    <row r="84" spans="1:9" ht="12.95" customHeight="1">
      <c r="A84" s="4"/>
      <c r="B84" s="27" t="s">
        <v>110</v>
      </c>
      <c r="C84" s="28"/>
      <c r="D84" s="28"/>
      <c r="E84" s="28"/>
      <c r="F84" s="32" t="s">
        <v>109</v>
      </c>
      <c r="G84" s="32" t="s">
        <v>109</v>
      </c>
      <c r="H84" s="32"/>
      <c r="I84" s="26"/>
    </row>
    <row r="85" spans="1:9" ht="12.95" customHeight="1">
      <c r="A85" s="4"/>
      <c r="B85" s="27" t="s">
        <v>117</v>
      </c>
      <c r="C85" s="1"/>
      <c r="D85" s="1"/>
      <c r="E85" s="1"/>
      <c r="F85" s="25" t="s">
        <v>109</v>
      </c>
      <c r="G85" s="25" t="s">
        <v>109</v>
      </c>
      <c r="H85" s="25"/>
      <c r="I85" s="26"/>
    </row>
    <row r="86" spans="1:9" ht="12.95" customHeight="1">
      <c r="A86" s="4"/>
      <c r="B86" s="13"/>
      <c r="C86" s="29"/>
      <c r="D86" s="29"/>
      <c r="E86" s="29"/>
      <c r="F86" s="30"/>
      <c r="G86" s="30"/>
      <c r="H86" s="30"/>
      <c r="I86" s="16"/>
    </row>
    <row r="87" spans="1:9" ht="12.95" customHeight="1">
      <c r="A87" s="4"/>
      <c r="B87" s="27" t="s">
        <v>110</v>
      </c>
      <c r="C87" s="28"/>
      <c r="D87" s="28"/>
      <c r="E87" s="28"/>
      <c r="F87" s="32" t="s">
        <v>109</v>
      </c>
      <c r="G87" s="32" t="s">
        <v>109</v>
      </c>
      <c r="H87" s="32"/>
      <c r="I87" s="26"/>
    </row>
    <row r="88" spans="1:9" ht="12.95" customHeight="1">
      <c r="A88" s="4"/>
      <c r="B88" s="27" t="s">
        <v>133</v>
      </c>
      <c r="C88" s="35"/>
      <c r="D88" s="1"/>
      <c r="E88" s="28"/>
      <c r="F88" s="36">
        <v>767.65</v>
      </c>
      <c r="G88" s="24">
        <v>2.1399999999999999E-2</v>
      </c>
      <c r="H88" s="25"/>
      <c r="I88" s="26"/>
    </row>
    <row r="89" spans="1:9" ht="12.95" customHeight="1" thickBot="1">
      <c r="A89" s="4"/>
      <c r="B89" s="37" t="s">
        <v>134</v>
      </c>
      <c r="C89" s="38"/>
      <c r="D89" s="38"/>
      <c r="E89" s="38"/>
      <c r="F89" s="39">
        <v>36161.31</v>
      </c>
      <c r="G89" s="40">
        <v>1</v>
      </c>
      <c r="H89" s="41"/>
      <c r="I89" s="42"/>
    </row>
    <row r="90" spans="1:9" ht="12.95" customHeight="1">
      <c r="A90" s="4"/>
      <c r="B90" s="265"/>
      <c r="C90" s="265"/>
      <c r="D90" s="265"/>
      <c r="E90" s="265"/>
      <c r="F90" s="265"/>
      <c r="G90" s="265"/>
      <c r="H90" s="265"/>
      <c r="I90" s="265"/>
    </row>
    <row r="91" spans="1:9" ht="12.95" customHeight="1">
      <c r="A91" s="4"/>
      <c r="B91" s="3"/>
      <c r="C91" s="266"/>
      <c r="D91" s="266"/>
      <c r="E91" s="266"/>
      <c r="F91" s="4"/>
      <c r="G91" s="4"/>
      <c r="H91" s="4"/>
      <c r="I91" s="4"/>
    </row>
    <row r="92" spans="1:9" ht="12.95" customHeight="1">
      <c r="A92" s="4"/>
      <c r="B92" s="267"/>
      <c r="C92" s="267"/>
      <c r="D92" s="267"/>
      <c r="E92" s="267"/>
      <c r="F92" s="267"/>
      <c r="G92" s="267"/>
      <c r="H92" s="267"/>
      <c r="I92" s="267"/>
    </row>
    <row r="93" spans="1:9" ht="12.95" customHeight="1">
      <c r="A93" s="4"/>
      <c r="B93" s="267" t="s">
        <v>140</v>
      </c>
      <c r="C93" s="267"/>
      <c r="D93" s="267"/>
      <c r="E93" s="267"/>
      <c r="F93" s="267"/>
      <c r="G93" s="267"/>
      <c r="H93" s="267"/>
      <c r="I93" s="267"/>
    </row>
    <row r="94" spans="1:9" ht="12.95" customHeight="1">
      <c r="A94" s="4"/>
      <c r="B94" s="265" t="s">
        <v>141</v>
      </c>
      <c r="C94" s="265"/>
      <c r="D94" s="265"/>
      <c r="E94" s="265"/>
      <c r="F94" s="265"/>
      <c r="G94" s="265"/>
      <c r="H94" s="265"/>
      <c r="I94" s="265"/>
    </row>
    <row r="95" spans="1:9" ht="12.95" customHeight="1">
      <c r="A95" s="4"/>
      <c r="B95" s="265" t="s">
        <v>142</v>
      </c>
      <c r="C95" s="265"/>
      <c r="D95" s="265"/>
      <c r="E95" s="265"/>
      <c r="F95" s="265"/>
      <c r="G95" s="265"/>
      <c r="H95" s="265"/>
      <c r="I95" s="265"/>
    </row>
    <row r="96" spans="1:9" ht="12.95" customHeight="1">
      <c r="A96" s="4"/>
      <c r="B96" s="265" t="s">
        <v>143</v>
      </c>
      <c r="C96" s="265"/>
      <c r="D96" s="265"/>
      <c r="E96" s="265"/>
      <c r="F96" s="265"/>
      <c r="G96" s="265"/>
      <c r="H96" s="265"/>
      <c r="I96" s="265"/>
    </row>
    <row r="97" spans="1:9" ht="12.95" customHeight="1">
      <c r="A97" s="4"/>
      <c r="B97" s="265" t="s">
        <v>144</v>
      </c>
      <c r="C97" s="265"/>
      <c r="D97" s="265"/>
      <c r="E97" s="265"/>
      <c r="F97" s="265"/>
      <c r="G97" s="265"/>
      <c r="H97" s="265"/>
      <c r="I97" s="265"/>
    </row>
    <row r="98" spans="1:9" ht="12.95" customHeight="1">
      <c r="A98" s="4"/>
      <c r="B98" s="265" t="s">
        <v>145</v>
      </c>
      <c r="C98" s="265"/>
      <c r="D98" s="265"/>
      <c r="E98" s="265"/>
      <c r="F98" s="265"/>
      <c r="G98" s="265"/>
      <c r="H98" s="265"/>
      <c r="I98" s="265"/>
    </row>
    <row r="99" spans="1:9" ht="12.95" customHeight="1">
      <c r="A99" s="4"/>
      <c r="B99" s="265" t="s">
        <v>146</v>
      </c>
      <c r="C99" s="265"/>
      <c r="D99" s="265"/>
      <c r="E99" s="265"/>
      <c r="F99" s="265"/>
      <c r="G99" s="265"/>
      <c r="H99" s="265"/>
      <c r="I99" s="265"/>
    </row>
    <row r="100" spans="1:9" ht="12.95" customHeight="1">
      <c r="A100" s="4"/>
      <c r="B100" s="43"/>
      <c r="C100" s="43"/>
      <c r="D100" s="43"/>
      <c r="E100" s="43"/>
      <c r="F100" s="43"/>
      <c r="G100" s="43"/>
      <c r="H100" s="43"/>
      <c r="I100" s="43"/>
    </row>
    <row r="101" spans="1:9" ht="12.95" customHeight="1">
      <c r="A101" s="4"/>
      <c r="B101" s="43"/>
      <c r="C101" s="43"/>
      <c r="D101" s="43"/>
      <c r="E101" s="43"/>
      <c r="F101" s="43"/>
      <c r="G101" s="43"/>
      <c r="H101" s="43"/>
      <c r="I101" s="43"/>
    </row>
    <row r="102" spans="1:9" ht="12.95" customHeight="1" thickBot="1">
      <c r="A102" s="4"/>
      <c r="B102" s="43"/>
      <c r="C102" s="43"/>
      <c r="D102" s="43"/>
      <c r="E102" s="43"/>
      <c r="F102" s="43"/>
      <c r="G102" s="43"/>
      <c r="H102" s="43"/>
      <c r="I102" s="43"/>
    </row>
    <row r="103" spans="1:9">
      <c r="B103" s="44" t="s">
        <v>147</v>
      </c>
      <c r="C103" s="45"/>
      <c r="D103" s="45"/>
      <c r="E103" s="45"/>
      <c r="F103" s="46"/>
      <c r="G103" s="47"/>
      <c r="H103" s="47"/>
      <c r="I103" s="48"/>
    </row>
    <row r="104" spans="1:9" ht="15.75" thickBot="1">
      <c r="B104" s="49" t="s">
        <v>148</v>
      </c>
      <c r="C104" s="50"/>
      <c r="D104" s="50"/>
      <c r="E104" s="51"/>
      <c r="F104" s="51"/>
      <c r="G104" s="50"/>
      <c r="H104" s="50"/>
      <c r="I104" s="52"/>
    </row>
    <row r="105" spans="1:9" ht="24">
      <c r="B105" s="263" t="s">
        <v>149</v>
      </c>
      <c r="C105" s="263" t="s">
        <v>150</v>
      </c>
      <c r="D105" s="53" t="s">
        <v>151</v>
      </c>
      <c r="E105" s="53" t="s">
        <v>151</v>
      </c>
      <c r="F105" s="53" t="s">
        <v>152</v>
      </c>
      <c r="G105" s="50"/>
      <c r="H105" s="50"/>
      <c r="I105" s="52"/>
    </row>
    <row r="106" spans="1:9" ht="15.75" thickBot="1">
      <c r="B106" s="264"/>
      <c r="C106" s="264"/>
      <c r="D106" s="54" t="s">
        <v>153</v>
      </c>
      <c r="E106" s="54" t="s">
        <v>154</v>
      </c>
      <c r="F106" s="54" t="s">
        <v>153</v>
      </c>
      <c r="G106" s="50"/>
      <c r="H106" s="50"/>
      <c r="I106" s="52"/>
    </row>
    <row r="107" spans="1:9" ht="15.75" thickBot="1">
      <c r="B107" s="55" t="s">
        <v>109</v>
      </c>
      <c r="C107" s="55" t="s">
        <v>109</v>
      </c>
      <c r="D107" s="55" t="s">
        <v>109</v>
      </c>
      <c r="E107" s="55" t="s">
        <v>109</v>
      </c>
      <c r="F107" s="55" t="s">
        <v>109</v>
      </c>
      <c r="G107" s="50"/>
      <c r="H107" s="50"/>
      <c r="I107" s="52"/>
    </row>
    <row r="108" spans="1:9">
      <c r="B108" s="49"/>
      <c r="C108" s="50"/>
      <c r="D108" s="51"/>
      <c r="E108" s="51"/>
      <c r="F108" s="50"/>
      <c r="G108" s="50"/>
      <c r="H108" s="50"/>
      <c r="I108" s="52"/>
    </row>
    <row r="109" spans="1:9" ht="15.75" thickBot="1">
      <c r="B109" s="49" t="s">
        <v>155</v>
      </c>
      <c r="C109" s="50"/>
      <c r="D109" s="51"/>
      <c r="E109" s="51"/>
      <c r="F109" s="50"/>
      <c r="G109" s="50"/>
      <c r="H109" s="50"/>
      <c r="I109" s="52"/>
    </row>
    <row r="110" spans="1:9">
      <c r="B110" s="56" t="s">
        <v>156</v>
      </c>
      <c r="C110" s="57"/>
      <c r="D110" s="58">
        <v>15.239800000000001</v>
      </c>
      <c r="E110" s="59"/>
      <c r="F110" s="50"/>
      <c r="G110" s="50"/>
      <c r="H110" s="50"/>
      <c r="I110" s="52"/>
    </row>
    <row r="111" spans="1:9">
      <c r="B111" s="60" t="s">
        <v>157</v>
      </c>
      <c r="C111" s="61"/>
      <c r="D111" s="62">
        <v>16.232500000000002</v>
      </c>
      <c r="E111" s="59"/>
      <c r="F111" s="50"/>
      <c r="G111" s="50"/>
      <c r="H111" s="50"/>
      <c r="I111" s="52"/>
    </row>
    <row r="112" spans="1:9">
      <c r="B112" s="60" t="s">
        <v>158</v>
      </c>
      <c r="C112" s="61"/>
      <c r="D112" s="62">
        <v>16.813300000000002</v>
      </c>
      <c r="E112" s="59"/>
      <c r="F112" s="50"/>
      <c r="G112" s="50"/>
      <c r="H112" s="50"/>
      <c r="I112" s="52"/>
    </row>
    <row r="113" spans="2:9" ht="15.75" thickBot="1">
      <c r="B113" s="63" t="s">
        <v>159</v>
      </c>
      <c r="C113" s="64"/>
      <c r="D113" s="65">
        <v>17.8171</v>
      </c>
      <c r="E113" s="59"/>
      <c r="F113" s="50"/>
      <c r="G113" s="50"/>
      <c r="H113" s="50"/>
      <c r="I113" s="52"/>
    </row>
    <row r="114" spans="2:9">
      <c r="B114" s="66"/>
      <c r="C114" s="67"/>
      <c r="D114" s="68"/>
      <c r="E114" s="59"/>
      <c r="F114" s="50"/>
      <c r="G114" s="50"/>
      <c r="H114" s="50"/>
      <c r="I114" s="52"/>
    </row>
    <row r="115" spans="2:9" ht="15.75" thickBot="1">
      <c r="B115" s="49" t="s">
        <v>160</v>
      </c>
      <c r="C115" s="50"/>
      <c r="D115" s="59"/>
      <c r="E115" s="59"/>
      <c r="F115" s="50"/>
      <c r="G115" s="50"/>
      <c r="H115" s="50"/>
      <c r="I115" s="52"/>
    </row>
    <row r="116" spans="2:9">
      <c r="B116" s="56" t="s">
        <v>156</v>
      </c>
      <c r="C116" s="57"/>
      <c r="D116" s="58">
        <v>14.2113</v>
      </c>
      <c r="E116" s="59"/>
      <c r="F116" s="50"/>
      <c r="G116" s="50"/>
      <c r="H116" s="50"/>
      <c r="I116" s="52"/>
    </row>
    <row r="117" spans="2:9">
      <c r="B117" s="60" t="s">
        <v>157</v>
      </c>
      <c r="C117" s="61"/>
      <c r="D117" s="62">
        <v>15.136900000000001</v>
      </c>
      <c r="E117" s="59"/>
      <c r="F117" s="50"/>
      <c r="G117" s="50"/>
      <c r="H117" s="50"/>
      <c r="I117" s="52"/>
    </row>
    <row r="118" spans="2:9">
      <c r="B118" s="60" t="s">
        <v>158</v>
      </c>
      <c r="C118" s="61"/>
      <c r="D118" s="62">
        <v>15.7004</v>
      </c>
      <c r="E118" s="59"/>
      <c r="F118" s="50"/>
      <c r="G118" s="50"/>
      <c r="H118" s="50"/>
      <c r="I118" s="52"/>
    </row>
    <row r="119" spans="2:9" ht="15.75" thickBot="1">
      <c r="B119" s="63" t="s">
        <v>159</v>
      </c>
      <c r="C119" s="64"/>
      <c r="D119" s="65">
        <v>16.637799999999999</v>
      </c>
      <c r="E119" s="59"/>
      <c r="F119" s="50"/>
      <c r="G119" s="50"/>
      <c r="H119" s="50"/>
      <c r="I119" s="52"/>
    </row>
    <row r="120" spans="2:9">
      <c r="B120" s="69"/>
      <c r="C120" s="70"/>
      <c r="D120" s="71"/>
      <c r="E120" s="71"/>
      <c r="F120" s="59"/>
      <c r="G120" s="50"/>
      <c r="H120" s="50"/>
      <c r="I120" s="72"/>
    </row>
    <row r="121" spans="2:9">
      <c r="B121" s="49" t="s">
        <v>161</v>
      </c>
      <c r="C121" s="50"/>
      <c r="D121" s="71"/>
      <c r="E121" s="71"/>
      <c r="F121" s="51" t="s">
        <v>163</v>
      </c>
      <c r="G121" s="50"/>
      <c r="H121" s="50"/>
      <c r="I121" s="72"/>
    </row>
    <row r="122" spans="2:9">
      <c r="B122" s="49" t="s">
        <v>162</v>
      </c>
      <c r="C122" s="50"/>
      <c r="D122" s="71"/>
      <c r="E122" s="71"/>
      <c r="F122" s="51" t="s">
        <v>163</v>
      </c>
      <c r="G122" s="50"/>
      <c r="H122" s="50"/>
      <c r="I122" s="72"/>
    </row>
    <row r="123" spans="2:9">
      <c r="B123" s="49" t="s">
        <v>164</v>
      </c>
      <c r="C123" s="50"/>
      <c r="D123" s="71"/>
      <c r="E123" s="71"/>
      <c r="F123" s="73" t="s">
        <v>998</v>
      </c>
      <c r="G123" s="50"/>
      <c r="H123" s="50"/>
      <c r="I123" s="72"/>
    </row>
    <row r="124" spans="2:9">
      <c r="B124" s="49" t="s">
        <v>504</v>
      </c>
      <c r="C124" s="50"/>
      <c r="D124" s="71"/>
      <c r="E124" s="71"/>
      <c r="F124" s="51"/>
      <c r="G124" s="74"/>
      <c r="H124" s="50"/>
      <c r="I124" s="72"/>
    </row>
    <row r="125" spans="2:9" ht="24.75">
      <c r="B125" s="75" t="s">
        <v>166</v>
      </c>
      <c r="C125" s="76" t="s">
        <v>167</v>
      </c>
      <c r="D125" s="76" t="s">
        <v>168</v>
      </c>
      <c r="E125" s="71"/>
      <c r="F125" s="51"/>
      <c r="G125" s="74"/>
      <c r="H125" s="50"/>
      <c r="I125" s="72"/>
    </row>
    <row r="126" spans="2:9">
      <c r="B126" s="77" t="s">
        <v>169</v>
      </c>
      <c r="C126" s="78">
        <v>0</v>
      </c>
      <c r="D126" s="78">
        <v>0</v>
      </c>
      <c r="E126" s="71"/>
      <c r="F126" s="51"/>
      <c r="G126" s="74"/>
      <c r="H126" s="50"/>
      <c r="I126" s="72"/>
    </row>
    <row r="127" spans="2:9">
      <c r="B127" s="79" t="s">
        <v>170</v>
      </c>
      <c r="C127" s="78">
        <v>0</v>
      </c>
      <c r="D127" s="78">
        <v>0</v>
      </c>
      <c r="E127" s="71"/>
      <c r="F127" s="51"/>
      <c r="G127" s="74"/>
      <c r="H127" s="50"/>
      <c r="I127" s="72"/>
    </row>
    <row r="128" spans="2:9">
      <c r="B128" s="49"/>
      <c r="C128" s="50"/>
      <c r="D128" s="71"/>
      <c r="E128" s="71"/>
      <c r="F128" s="51"/>
      <c r="G128" s="74"/>
      <c r="H128" s="50"/>
      <c r="I128" s="72"/>
    </row>
    <row r="129" spans="2:9">
      <c r="B129" s="49" t="s">
        <v>1012</v>
      </c>
      <c r="C129" s="50"/>
      <c r="D129" s="71"/>
      <c r="E129" s="71"/>
      <c r="F129" s="51" t="s">
        <v>163</v>
      </c>
      <c r="G129" s="74"/>
      <c r="H129" s="50"/>
      <c r="I129" s="72"/>
    </row>
    <row r="130" spans="2:9" ht="15" customHeight="1">
      <c r="B130" s="49" t="s">
        <v>171</v>
      </c>
      <c r="C130" s="50"/>
      <c r="D130" s="71"/>
      <c r="E130" s="71"/>
      <c r="F130" s="51" t="s">
        <v>163</v>
      </c>
      <c r="G130" s="80"/>
      <c r="H130" s="81"/>
      <c r="I130" s="72"/>
    </row>
    <row r="131" spans="2:9" ht="29.25" customHeight="1">
      <c r="B131" s="49" t="s">
        <v>172</v>
      </c>
      <c r="C131" s="50"/>
      <c r="D131" s="71"/>
      <c r="E131" s="71"/>
      <c r="F131" s="51" t="s">
        <v>163</v>
      </c>
      <c r="G131" s="50"/>
      <c r="H131" s="50"/>
      <c r="I131" s="72"/>
    </row>
    <row r="132" spans="2:9" ht="16.149999999999999" customHeight="1">
      <c r="B132" s="49"/>
      <c r="C132" s="50"/>
      <c r="D132" s="71"/>
      <c r="E132" s="71"/>
      <c r="F132" s="51"/>
      <c r="G132" s="50"/>
      <c r="H132" s="50"/>
      <c r="I132" s="72"/>
    </row>
    <row r="133" spans="2:9" ht="15" customHeight="1">
      <c r="B133" s="260" t="s">
        <v>1050</v>
      </c>
      <c r="C133" s="202"/>
      <c r="D133" s="202"/>
      <c r="E133" s="71"/>
      <c r="F133" s="51" t="s">
        <v>163</v>
      </c>
      <c r="G133" s="50"/>
      <c r="H133" s="50"/>
      <c r="I133" s="72"/>
    </row>
    <row r="134" spans="2:9">
      <c r="B134" s="201"/>
      <c r="C134" s="202"/>
      <c r="D134" s="202"/>
      <c r="I134" s="82"/>
    </row>
    <row r="135" spans="2:9">
      <c r="B135" s="87"/>
      <c r="I135" s="82"/>
    </row>
    <row r="136" spans="2:9">
      <c r="B136" s="87" t="s">
        <v>190</v>
      </c>
      <c r="I136" s="82"/>
    </row>
    <row r="137" spans="2:9" ht="15.75" thickBot="1">
      <c r="B137" s="88"/>
      <c r="C137" s="89"/>
      <c r="D137" s="89"/>
      <c r="E137" s="89"/>
      <c r="F137" s="89"/>
      <c r="G137" s="89"/>
      <c r="H137" s="89"/>
      <c r="I137" s="90"/>
    </row>
    <row r="140" spans="2:9" ht="90">
      <c r="B140" s="213" t="s">
        <v>1065</v>
      </c>
    </row>
    <row r="151" spans="2:2">
      <c r="B151" s="214" t="s">
        <v>1056</v>
      </c>
    </row>
    <row r="152" spans="2:2" ht="15.75">
      <c r="B152" s="215" t="s">
        <v>1066</v>
      </c>
    </row>
    <row r="153" spans="2:2" ht="15.75">
      <c r="B153" s="206" t="s">
        <v>1058</v>
      </c>
    </row>
  </sheetData>
  <mergeCells count="12">
    <mergeCell ref="B105:B106"/>
    <mergeCell ref="C105:C106"/>
    <mergeCell ref="B95:I95"/>
    <mergeCell ref="B96:I96"/>
    <mergeCell ref="B97:I97"/>
    <mergeCell ref="B98:I98"/>
    <mergeCell ref="B99:I99"/>
    <mergeCell ref="B94:I94"/>
    <mergeCell ref="B90:I90"/>
    <mergeCell ref="C91:E91"/>
    <mergeCell ref="B92:I92"/>
    <mergeCell ref="B93:I93"/>
  </mergeCells>
  <hyperlinks>
    <hyperlink ref="B3" location="ITIBankingandFinancialServicesFund" display="ITI Banking and Financial Services Fund" xr:uid="{67E90A9F-69F8-4566-81D4-CE51997D9E95}"/>
  </hyperlinks>
  <pageMargins left="0" right="0" top="0" bottom="0" header="0" footer="0"/>
  <pageSetup orientation="landscape"/>
  <headerFooter>
    <oddFooter xml:space="preserve">&amp;C_x000D_&amp;1#&amp;"Aptos"&amp;10&amp;K000000  For internal use only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8F62E-0086-4B22-B740-D85241CD05C4}">
  <sheetPr codeName="Sheet7">
    <outlinePr summaryBelow="0"/>
  </sheetPr>
  <dimension ref="A1:I156"/>
  <sheetViews>
    <sheetView topLeftCell="A133" workbookViewId="0"/>
  </sheetViews>
  <sheetFormatPr defaultRowHeight="15"/>
  <cols>
    <col min="1" max="1" width="10.710937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10.710937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10.710937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10.710937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10.710937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10.710937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10.710937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10.710937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10.710937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10.710937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10.710937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10.710937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10.710937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10.710937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10.710937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10.710937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10.710937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10.710937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10.710937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10.710937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10.710937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10.710937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10.710937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10.710937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10.710937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10.710937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10.710937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10.710937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10.710937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10.710937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10.710937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10.710937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10.710937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10.710937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10.710937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10.710937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10.710937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10.710937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10.710937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10.710937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10.710937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0.710937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0.710937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0.710937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0.710937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0.710937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0.710937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0.710937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0.710937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0.710937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0.710937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0.710937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0.710937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0.710937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0.710937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0.710937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0.710937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0.710937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0.710937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0.710937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0.710937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0.710937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0.710937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0.710937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8</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505</v>
      </c>
      <c r="E6" s="11" t="s">
        <v>25</v>
      </c>
      <c r="F6" s="11" t="s">
        <v>26</v>
      </c>
      <c r="G6" s="11" t="s">
        <v>27</v>
      </c>
      <c r="H6" s="11" t="s">
        <v>28</v>
      </c>
      <c r="I6" s="12" t="s">
        <v>29</v>
      </c>
    </row>
    <row r="7" spans="1:9" ht="12.95" customHeight="1">
      <c r="A7" s="4"/>
      <c r="B7" s="13" t="s">
        <v>30</v>
      </c>
      <c r="C7" s="1"/>
      <c r="D7" s="1"/>
      <c r="E7" s="1"/>
      <c r="F7" s="25" t="s">
        <v>109</v>
      </c>
      <c r="G7" s="25" t="s">
        <v>109</v>
      </c>
      <c r="H7" s="25"/>
      <c r="I7" s="26"/>
    </row>
    <row r="8" spans="1:9" ht="12.95" customHeight="1">
      <c r="A8" s="4"/>
      <c r="B8" s="13"/>
      <c r="C8" s="29"/>
      <c r="D8" s="29"/>
      <c r="E8" s="29"/>
      <c r="F8" s="30"/>
      <c r="G8" s="30"/>
      <c r="H8" s="30"/>
      <c r="I8" s="16"/>
    </row>
    <row r="9" spans="1:9" ht="12.95" customHeight="1">
      <c r="A9" s="4"/>
      <c r="B9" s="27" t="s">
        <v>506</v>
      </c>
      <c r="C9" s="1"/>
      <c r="D9" s="1"/>
      <c r="E9" s="1"/>
      <c r="F9" s="25" t="s">
        <v>109</v>
      </c>
      <c r="G9" s="25" t="s">
        <v>109</v>
      </c>
      <c r="H9" s="25"/>
      <c r="I9" s="26"/>
    </row>
    <row r="10" spans="1:9" ht="12.95" customHeight="1">
      <c r="A10" s="4"/>
      <c r="B10" s="13"/>
      <c r="C10" s="29"/>
      <c r="D10" s="29"/>
      <c r="E10" s="29"/>
      <c r="F10" s="30"/>
      <c r="G10" s="30"/>
      <c r="H10" s="30"/>
      <c r="I10" s="16"/>
    </row>
    <row r="11" spans="1:9" ht="12.95" customHeight="1">
      <c r="A11" s="4"/>
      <c r="B11" s="27" t="s">
        <v>507</v>
      </c>
      <c r="C11" s="28"/>
      <c r="D11" s="28"/>
      <c r="E11" s="28"/>
      <c r="F11" s="32" t="s">
        <v>109</v>
      </c>
      <c r="G11" s="32" t="s">
        <v>109</v>
      </c>
      <c r="H11" s="32"/>
      <c r="I11" s="26"/>
    </row>
    <row r="12" spans="1:9" ht="12.95" customHeight="1">
      <c r="A12" s="4"/>
      <c r="B12" s="13"/>
      <c r="C12" s="29"/>
      <c r="D12" s="29"/>
      <c r="E12" s="29"/>
      <c r="F12" s="30"/>
      <c r="G12" s="30"/>
      <c r="H12" s="30"/>
      <c r="I12" s="16"/>
    </row>
    <row r="13" spans="1:9" ht="12.95" customHeight="1">
      <c r="A13" s="4"/>
      <c r="B13" s="27" t="s">
        <v>508</v>
      </c>
      <c r="C13" s="33"/>
      <c r="D13" s="33"/>
      <c r="E13" s="33"/>
      <c r="F13" s="34" t="s">
        <v>109</v>
      </c>
      <c r="G13" s="34" t="s">
        <v>109</v>
      </c>
      <c r="H13" s="34"/>
      <c r="I13" s="26"/>
    </row>
    <row r="14" spans="1:9" ht="12.95" customHeight="1">
      <c r="A14" s="4"/>
      <c r="B14" s="13"/>
      <c r="C14" s="29"/>
      <c r="D14" s="29"/>
      <c r="E14" s="29"/>
      <c r="F14" s="30"/>
      <c r="G14" s="30"/>
      <c r="H14" s="30"/>
      <c r="I14" s="16"/>
    </row>
    <row r="15" spans="1:9" ht="12.95" customHeight="1">
      <c r="A15" s="4"/>
      <c r="B15" s="27" t="s">
        <v>110</v>
      </c>
      <c r="C15" s="33"/>
      <c r="D15" s="33"/>
      <c r="E15" s="33"/>
      <c r="F15" s="34" t="s">
        <v>109</v>
      </c>
      <c r="G15" s="34" t="s">
        <v>109</v>
      </c>
      <c r="H15" s="34"/>
      <c r="I15" s="26"/>
    </row>
    <row r="16" spans="1:9" ht="12.95" customHeight="1">
      <c r="A16" s="4"/>
      <c r="B16" s="13" t="s">
        <v>122</v>
      </c>
      <c r="C16" s="14"/>
      <c r="D16" s="14"/>
      <c r="E16" s="14"/>
      <c r="F16" s="14"/>
      <c r="G16" s="14"/>
      <c r="H16" s="15"/>
      <c r="I16" s="16"/>
    </row>
    <row r="17" spans="1:9" ht="12.95" customHeight="1">
      <c r="A17" s="4"/>
      <c r="B17" s="13" t="s">
        <v>301</v>
      </c>
      <c r="C17" s="14"/>
      <c r="D17" s="14"/>
      <c r="E17" s="14"/>
      <c r="F17" s="4"/>
      <c r="G17" s="15"/>
      <c r="H17" s="15"/>
      <c r="I17" s="16"/>
    </row>
    <row r="18" spans="1:9" ht="12.95" customHeight="1">
      <c r="A18" s="17"/>
      <c r="B18" s="18" t="s">
        <v>316</v>
      </c>
      <c r="C18" s="14" t="s">
        <v>317</v>
      </c>
      <c r="D18" s="14" t="s">
        <v>304</v>
      </c>
      <c r="E18" s="19">
        <v>300000</v>
      </c>
      <c r="F18" s="20">
        <v>302.87</v>
      </c>
      <c r="G18" s="21">
        <v>8.9300000000000004E-2</v>
      </c>
      <c r="H18" s="91">
        <v>7.5749999999999998E-2</v>
      </c>
      <c r="I18" s="22" t="s">
        <v>115</v>
      </c>
    </row>
    <row r="19" spans="1:9" ht="12.95" customHeight="1">
      <c r="A19" s="17"/>
      <c r="B19" s="18" t="s">
        <v>314</v>
      </c>
      <c r="C19" s="14" t="s">
        <v>315</v>
      </c>
      <c r="D19" s="14" t="s">
        <v>304</v>
      </c>
      <c r="E19" s="19">
        <v>300000</v>
      </c>
      <c r="F19" s="20">
        <v>300.37</v>
      </c>
      <c r="G19" s="21">
        <v>8.8499999999999995E-2</v>
      </c>
      <c r="H19" s="91">
        <v>7.0749999999999993E-2</v>
      </c>
      <c r="I19" s="22" t="s">
        <v>115</v>
      </c>
    </row>
    <row r="20" spans="1:9" ht="12.95" customHeight="1">
      <c r="A20" s="17"/>
      <c r="B20" s="18" t="s">
        <v>318</v>
      </c>
      <c r="C20" s="14" t="s">
        <v>319</v>
      </c>
      <c r="D20" s="14" t="s">
        <v>304</v>
      </c>
      <c r="E20" s="19">
        <v>300000</v>
      </c>
      <c r="F20" s="20">
        <v>300.32</v>
      </c>
      <c r="G20" s="21">
        <v>8.8499999999999995E-2</v>
      </c>
      <c r="H20" s="91">
        <v>7.4499999999999997E-2</v>
      </c>
      <c r="I20" s="22" t="s">
        <v>115</v>
      </c>
    </row>
    <row r="21" spans="1:9" ht="12.95" customHeight="1">
      <c r="A21" s="17"/>
      <c r="B21" s="18" t="s">
        <v>320</v>
      </c>
      <c r="C21" s="14" t="s">
        <v>321</v>
      </c>
      <c r="D21" s="14" t="s">
        <v>304</v>
      </c>
      <c r="E21" s="19">
        <v>300000</v>
      </c>
      <c r="F21" s="20">
        <v>299.35000000000002</v>
      </c>
      <c r="G21" s="21">
        <v>8.8200000000000001E-2</v>
      </c>
      <c r="H21" s="91">
        <v>7.5787999999999994E-2</v>
      </c>
      <c r="I21" s="22" t="s">
        <v>115</v>
      </c>
    </row>
    <row r="22" spans="1:9" ht="12.95" customHeight="1">
      <c r="A22" s="17"/>
      <c r="B22" s="18" t="s">
        <v>310</v>
      </c>
      <c r="C22" s="14" t="s">
        <v>311</v>
      </c>
      <c r="D22" s="14" t="s">
        <v>304</v>
      </c>
      <c r="E22" s="19">
        <v>250000</v>
      </c>
      <c r="F22" s="20">
        <v>250.45</v>
      </c>
      <c r="G22" s="21">
        <v>7.3800000000000004E-2</v>
      </c>
      <c r="H22" s="91">
        <v>7.5499999999999998E-2</v>
      </c>
      <c r="I22" s="22"/>
    </row>
    <row r="23" spans="1:9" ht="12.95" customHeight="1">
      <c r="A23" s="17"/>
      <c r="B23" s="18" t="s">
        <v>312</v>
      </c>
      <c r="C23" s="14" t="s">
        <v>313</v>
      </c>
      <c r="D23" s="14" t="s">
        <v>304</v>
      </c>
      <c r="E23" s="19">
        <v>250000</v>
      </c>
      <c r="F23" s="20">
        <v>249.88</v>
      </c>
      <c r="G23" s="21">
        <v>7.3700000000000002E-2</v>
      </c>
      <c r="H23" s="91">
        <v>7.0400000000000004E-2</v>
      </c>
      <c r="I23" s="22" t="s">
        <v>115</v>
      </c>
    </row>
    <row r="24" spans="1:9" ht="12.95" customHeight="1">
      <c r="A24" s="17"/>
      <c r="B24" s="18" t="s">
        <v>307</v>
      </c>
      <c r="C24" s="14" t="s">
        <v>308</v>
      </c>
      <c r="D24" s="14" t="s">
        <v>309</v>
      </c>
      <c r="E24" s="19">
        <v>200000</v>
      </c>
      <c r="F24" s="20">
        <v>199.25</v>
      </c>
      <c r="G24" s="21">
        <v>5.8700000000000002E-2</v>
      </c>
      <c r="H24" s="91">
        <v>7.7580999999999997E-2</v>
      </c>
      <c r="I24" s="22"/>
    </row>
    <row r="25" spans="1:9" ht="12.95" customHeight="1">
      <c r="A25" s="17"/>
      <c r="B25" s="18" t="s">
        <v>305</v>
      </c>
      <c r="C25" s="14" t="s">
        <v>306</v>
      </c>
      <c r="D25" s="14" t="s">
        <v>304</v>
      </c>
      <c r="E25" s="19">
        <v>100000</v>
      </c>
      <c r="F25" s="20">
        <v>99.45</v>
      </c>
      <c r="G25" s="21">
        <v>2.93E-2</v>
      </c>
      <c r="H25" s="91">
        <v>7.7899999999999997E-2</v>
      </c>
      <c r="I25" s="22"/>
    </row>
    <row r="26" spans="1:9" ht="12.95" customHeight="1">
      <c r="A26" s="4"/>
      <c r="B26" s="13" t="s">
        <v>107</v>
      </c>
      <c r="C26" s="14"/>
      <c r="D26" s="14"/>
      <c r="E26" s="14"/>
      <c r="F26" s="23">
        <v>2001.94</v>
      </c>
      <c r="G26" s="24">
        <v>0.59</v>
      </c>
      <c r="H26" s="25"/>
      <c r="I26" s="26"/>
    </row>
    <row r="27" spans="1:9" ht="12.95" customHeight="1">
      <c r="A27" s="4"/>
      <c r="B27" s="13" t="s">
        <v>322</v>
      </c>
      <c r="C27" s="14"/>
      <c r="D27" s="14"/>
      <c r="E27" s="14"/>
      <c r="F27" s="4"/>
      <c r="G27" s="15"/>
      <c r="H27" s="15"/>
      <c r="I27" s="16"/>
    </row>
    <row r="28" spans="1:9" ht="12.95" customHeight="1">
      <c r="A28" s="17"/>
      <c r="B28" s="18" t="s">
        <v>509</v>
      </c>
      <c r="C28" s="14" t="s">
        <v>510</v>
      </c>
      <c r="D28" s="14" t="s">
        <v>325</v>
      </c>
      <c r="E28" s="19">
        <v>200000</v>
      </c>
      <c r="F28" s="20">
        <v>196.72</v>
      </c>
      <c r="G28" s="21">
        <v>5.8000000000000003E-2</v>
      </c>
      <c r="H28" s="91">
        <v>7.3063000000000003E-2</v>
      </c>
      <c r="I28" s="22"/>
    </row>
    <row r="29" spans="1:9" ht="12.95" customHeight="1">
      <c r="A29" s="17"/>
      <c r="B29" s="18" t="s">
        <v>511</v>
      </c>
      <c r="C29" s="14" t="s">
        <v>512</v>
      </c>
      <c r="D29" s="14" t="s">
        <v>325</v>
      </c>
      <c r="E29" s="19">
        <v>176000</v>
      </c>
      <c r="F29" s="20">
        <v>173.67</v>
      </c>
      <c r="G29" s="21">
        <v>5.1200000000000002E-2</v>
      </c>
      <c r="H29" s="91">
        <v>6.9665000000000005E-2</v>
      </c>
      <c r="I29" s="22"/>
    </row>
    <row r="30" spans="1:9" ht="12.95" customHeight="1">
      <c r="A30" s="4"/>
      <c r="B30" s="13" t="s">
        <v>107</v>
      </c>
      <c r="C30" s="14"/>
      <c r="D30" s="14"/>
      <c r="E30" s="14"/>
      <c r="F30" s="23">
        <v>370.39</v>
      </c>
      <c r="G30" s="24">
        <v>0.10920000000000001</v>
      </c>
      <c r="H30" s="25"/>
      <c r="I30" s="26"/>
    </row>
    <row r="31" spans="1:9" ht="12.95" customHeight="1">
      <c r="A31" s="4"/>
      <c r="B31" s="27" t="s">
        <v>326</v>
      </c>
      <c r="C31" s="1"/>
      <c r="D31" s="1"/>
      <c r="E31" s="1"/>
      <c r="F31" s="25" t="s">
        <v>109</v>
      </c>
      <c r="G31" s="25" t="s">
        <v>109</v>
      </c>
      <c r="H31" s="25"/>
      <c r="I31" s="129"/>
    </row>
    <row r="32" spans="1:9" ht="12.95" customHeight="1">
      <c r="A32" s="4"/>
      <c r="B32" s="27" t="s">
        <v>107</v>
      </c>
      <c r="C32" s="1"/>
      <c r="D32" s="1"/>
      <c r="E32" s="1"/>
      <c r="F32" s="25" t="s">
        <v>109</v>
      </c>
      <c r="G32" s="25" t="s">
        <v>109</v>
      </c>
      <c r="H32" s="25"/>
      <c r="I32" s="129"/>
    </row>
    <row r="33" spans="1:9" ht="12.95" customHeight="1">
      <c r="A33" s="4"/>
      <c r="B33" s="27" t="s">
        <v>327</v>
      </c>
      <c r="C33" s="1"/>
      <c r="D33" s="1"/>
      <c r="E33" s="1"/>
      <c r="F33" s="25" t="s">
        <v>109</v>
      </c>
      <c r="G33" s="25" t="s">
        <v>109</v>
      </c>
      <c r="H33" s="25"/>
      <c r="I33" s="129"/>
    </row>
    <row r="34" spans="1:9" ht="12.95" customHeight="1">
      <c r="A34" s="4"/>
      <c r="B34" s="27" t="s">
        <v>107</v>
      </c>
      <c r="C34" s="1"/>
      <c r="D34" s="1"/>
      <c r="E34" s="1"/>
      <c r="F34" s="25" t="s">
        <v>109</v>
      </c>
      <c r="G34" s="25" t="s">
        <v>109</v>
      </c>
      <c r="H34" s="25"/>
      <c r="I34" s="129"/>
    </row>
    <row r="35" spans="1:9" ht="12.95" customHeight="1">
      <c r="A35" s="4"/>
      <c r="B35" s="27" t="s">
        <v>328</v>
      </c>
      <c r="C35" s="1"/>
      <c r="D35" s="1"/>
      <c r="E35" s="1"/>
      <c r="F35" s="25" t="s">
        <v>109</v>
      </c>
      <c r="G35" s="25" t="s">
        <v>109</v>
      </c>
      <c r="H35" s="25"/>
      <c r="I35" s="129"/>
    </row>
    <row r="36" spans="1:9" ht="12.95" customHeight="1">
      <c r="A36" s="4"/>
      <c r="B36" s="27" t="s">
        <v>107</v>
      </c>
      <c r="C36" s="1"/>
      <c r="D36" s="1"/>
      <c r="E36" s="1"/>
      <c r="F36" s="25" t="s">
        <v>109</v>
      </c>
      <c r="G36" s="25" t="s">
        <v>109</v>
      </c>
      <c r="H36" s="25"/>
      <c r="I36" s="129"/>
    </row>
    <row r="37" spans="1:9" ht="12.95" customHeight="1">
      <c r="A37" s="4"/>
      <c r="B37" s="27" t="s">
        <v>110</v>
      </c>
      <c r="C37" s="28"/>
      <c r="D37" s="1"/>
      <c r="E37" s="28"/>
      <c r="F37" s="23">
        <v>2372.33</v>
      </c>
      <c r="G37" s="24">
        <v>0.69920000000000004</v>
      </c>
      <c r="H37" s="25"/>
      <c r="I37" s="26"/>
    </row>
    <row r="38" spans="1:9" ht="12.95" customHeight="1">
      <c r="A38" s="4"/>
      <c r="B38" s="13" t="s">
        <v>128</v>
      </c>
      <c r="C38" s="14"/>
      <c r="D38" s="14"/>
      <c r="E38" s="14"/>
      <c r="F38" s="14"/>
      <c r="G38" s="14"/>
      <c r="H38" s="15"/>
      <c r="I38" s="16"/>
    </row>
    <row r="39" spans="1:9" ht="12.95" customHeight="1">
      <c r="A39" s="4"/>
      <c r="B39" s="13" t="s">
        <v>513</v>
      </c>
      <c r="C39" s="14"/>
      <c r="D39" s="14"/>
      <c r="E39" s="14"/>
      <c r="F39" s="4"/>
      <c r="G39" s="15"/>
      <c r="H39" s="15"/>
      <c r="I39" s="16"/>
    </row>
    <row r="40" spans="1:9" ht="12.95" customHeight="1">
      <c r="A40" s="17"/>
      <c r="B40" s="18" t="s">
        <v>514</v>
      </c>
      <c r="C40" s="14" t="s">
        <v>515</v>
      </c>
      <c r="D40" s="14" t="s">
        <v>516</v>
      </c>
      <c r="E40" s="19">
        <v>300000</v>
      </c>
      <c r="F40" s="20">
        <v>293.86</v>
      </c>
      <c r="G40" s="21">
        <v>8.6599999999999996E-2</v>
      </c>
      <c r="H40" s="91">
        <v>6.7500500000000005E-2</v>
      </c>
      <c r="I40" s="22" t="s">
        <v>115</v>
      </c>
    </row>
    <row r="41" spans="1:9" ht="12.95" customHeight="1">
      <c r="A41" s="17"/>
      <c r="B41" s="18" t="s">
        <v>517</v>
      </c>
      <c r="C41" s="14" t="s">
        <v>518</v>
      </c>
      <c r="D41" s="14" t="s">
        <v>516</v>
      </c>
      <c r="E41" s="19">
        <v>100000</v>
      </c>
      <c r="F41" s="20">
        <v>97.18</v>
      </c>
      <c r="G41" s="21">
        <v>2.86E-2</v>
      </c>
      <c r="H41" s="91">
        <v>6.8423999999999999E-2</v>
      </c>
      <c r="I41" s="22" t="s">
        <v>115</v>
      </c>
    </row>
    <row r="42" spans="1:9" ht="12.95" customHeight="1">
      <c r="A42" s="4"/>
      <c r="B42" s="13" t="s">
        <v>107</v>
      </c>
      <c r="C42" s="14"/>
      <c r="D42" s="14"/>
      <c r="E42" s="14"/>
      <c r="F42" s="23">
        <v>391.04</v>
      </c>
      <c r="G42" s="24">
        <v>0.1152</v>
      </c>
      <c r="H42" s="25"/>
      <c r="I42" s="26"/>
    </row>
    <row r="43" spans="1:9" ht="12.95" customHeight="1">
      <c r="A43" s="4"/>
      <c r="B43" s="27" t="s">
        <v>329</v>
      </c>
      <c r="C43" s="1"/>
      <c r="D43" s="1"/>
      <c r="E43" s="1"/>
      <c r="F43" s="25" t="s">
        <v>109</v>
      </c>
      <c r="G43" s="25" t="s">
        <v>109</v>
      </c>
      <c r="H43" s="25"/>
      <c r="I43" s="26"/>
    </row>
    <row r="44" spans="1:9" ht="12.95" customHeight="1">
      <c r="A44" s="4"/>
      <c r="B44" s="13" t="s">
        <v>107</v>
      </c>
      <c r="C44" s="29"/>
      <c r="D44" s="29"/>
      <c r="E44" s="29"/>
      <c r="F44" s="30" t="s">
        <v>109</v>
      </c>
      <c r="G44" s="30" t="s">
        <v>109</v>
      </c>
      <c r="H44" s="30"/>
      <c r="I44" s="16"/>
    </row>
    <row r="45" spans="1:9" ht="12.95" customHeight="1">
      <c r="A45" s="4"/>
      <c r="B45" s="27" t="s">
        <v>334</v>
      </c>
      <c r="C45" s="1"/>
      <c r="D45" s="1"/>
      <c r="E45" s="1"/>
      <c r="F45" s="25" t="s">
        <v>109</v>
      </c>
      <c r="G45" s="25" t="s">
        <v>109</v>
      </c>
      <c r="H45" s="25"/>
      <c r="I45" s="26"/>
    </row>
    <row r="46" spans="1:9" ht="12.95" customHeight="1">
      <c r="A46" s="4"/>
      <c r="B46" s="13" t="s">
        <v>107</v>
      </c>
      <c r="C46" s="29"/>
      <c r="D46" s="29"/>
      <c r="E46" s="29"/>
      <c r="F46" s="30"/>
      <c r="G46" s="30"/>
      <c r="H46" s="30"/>
      <c r="I46" s="16"/>
    </row>
    <row r="47" spans="1:9" ht="12.95" customHeight="1">
      <c r="A47" s="4"/>
      <c r="B47" s="27" t="s">
        <v>335</v>
      </c>
      <c r="C47" s="28"/>
      <c r="D47" s="28"/>
      <c r="E47" s="28"/>
      <c r="F47" s="32" t="s">
        <v>109</v>
      </c>
      <c r="G47" s="32" t="s">
        <v>109</v>
      </c>
      <c r="H47" s="32"/>
      <c r="I47" s="26"/>
    </row>
    <row r="48" spans="1:9" ht="12.95" customHeight="1">
      <c r="A48" s="4"/>
      <c r="B48" s="13" t="s">
        <v>107</v>
      </c>
      <c r="C48" s="29"/>
      <c r="D48" s="29"/>
      <c r="E48" s="29"/>
      <c r="F48" s="30"/>
      <c r="G48" s="30"/>
      <c r="H48" s="30"/>
      <c r="I48" s="16"/>
    </row>
    <row r="49" spans="1:9" ht="12.95" customHeight="1">
      <c r="A49" s="4"/>
      <c r="B49" s="27" t="s">
        <v>110</v>
      </c>
      <c r="C49" s="28"/>
      <c r="D49" s="1"/>
      <c r="E49" s="28"/>
      <c r="F49" s="23">
        <v>391.04</v>
      </c>
      <c r="G49" s="24">
        <v>0.1152</v>
      </c>
      <c r="H49" s="25"/>
      <c r="I49" s="26"/>
    </row>
    <row r="50" spans="1:9" ht="12.95" customHeight="1">
      <c r="A50" s="4"/>
      <c r="B50" s="13" t="s">
        <v>111</v>
      </c>
      <c r="C50" s="14"/>
      <c r="D50" s="14"/>
      <c r="E50" s="14"/>
      <c r="F50" s="14"/>
      <c r="G50" s="14"/>
      <c r="H50" s="15"/>
      <c r="I50" s="16"/>
    </row>
    <row r="51" spans="1:9" ht="12.95" customHeight="1">
      <c r="A51" s="4"/>
      <c r="B51" s="13" t="s">
        <v>519</v>
      </c>
      <c r="C51" s="14"/>
      <c r="D51" s="14"/>
      <c r="E51" s="14"/>
      <c r="F51" s="4"/>
      <c r="G51" s="15"/>
      <c r="H51" s="15"/>
      <c r="I51" s="16"/>
    </row>
    <row r="52" spans="1:9" ht="12.95" customHeight="1">
      <c r="A52" s="17"/>
      <c r="B52" s="18" t="s">
        <v>520</v>
      </c>
      <c r="C52" s="14" t="s">
        <v>521</v>
      </c>
      <c r="D52" s="14"/>
      <c r="E52" s="19">
        <v>91.456999999999994</v>
      </c>
      <c r="F52" s="20">
        <v>10.98</v>
      </c>
      <c r="G52" s="21">
        <v>3.2000000000000002E-3</v>
      </c>
      <c r="H52" s="91"/>
      <c r="I52" s="22" t="s">
        <v>115</v>
      </c>
    </row>
    <row r="53" spans="1:9" ht="12.95" customHeight="1">
      <c r="A53" s="4"/>
      <c r="B53" s="13" t="s">
        <v>107</v>
      </c>
      <c r="C53" s="14"/>
      <c r="D53" s="14"/>
      <c r="E53" s="14"/>
      <c r="F53" s="23">
        <v>10.98</v>
      </c>
      <c r="G53" s="24">
        <v>3.2000000000000002E-3</v>
      </c>
      <c r="H53" s="25"/>
      <c r="I53" s="26"/>
    </row>
    <row r="54" spans="1:9" ht="12.95" customHeight="1">
      <c r="A54" s="4"/>
      <c r="B54" s="27" t="s">
        <v>112</v>
      </c>
      <c r="C54" s="1"/>
      <c r="D54" s="1"/>
      <c r="E54" s="1"/>
      <c r="F54" s="25" t="s">
        <v>109</v>
      </c>
      <c r="G54" s="25" t="s">
        <v>109</v>
      </c>
      <c r="H54" s="25"/>
      <c r="I54" s="26"/>
    </row>
    <row r="55" spans="1:9" ht="12.95" customHeight="1">
      <c r="A55" s="4"/>
      <c r="B55" s="13" t="s">
        <v>107</v>
      </c>
      <c r="C55" s="29"/>
      <c r="D55" s="29"/>
      <c r="E55" s="29"/>
      <c r="F55" s="30"/>
      <c r="G55" s="30"/>
      <c r="H55" s="30"/>
      <c r="I55" s="16"/>
    </row>
    <row r="56" spans="1:9" ht="12.95" customHeight="1">
      <c r="A56" s="4"/>
      <c r="B56" s="27" t="s">
        <v>116</v>
      </c>
      <c r="C56" s="1"/>
      <c r="D56" s="1"/>
      <c r="E56" s="1"/>
      <c r="F56" s="25" t="s">
        <v>109</v>
      </c>
      <c r="G56" s="25" t="s">
        <v>109</v>
      </c>
      <c r="H56" s="25"/>
      <c r="I56" s="26"/>
    </row>
    <row r="57" spans="1:9" ht="12.95" customHeight="1">
      <c r="A57" s="4"/>
      <c r="B57" s="13" t="s">
        <v>107</v>
      </c>
      <c r="C57" s="29"/>
      <c r="D57" s="29"/>
      <c r="E57" s="29"/>
      <c r="F57" s="30"/>
      <c r="G57" s="30"/>
      <c r="H57" s="30"/>
      <c r="I57" s="16"/>
    </row>
    <row r="58" spans="1:9" ht="12.95" customHeight="1">
      <c r="A58" s="4"/>
      <c r="B58" s="27" t="s">
        <v>117</v>
      </c>
      <c r="C58" s="1"/>
      <c r="D58" s="1"/>
      <c r="E58" s="1"/>
      <c r="F58" s="25" t="s">
        <v>109</v>
      </c>
      <c r="G58" s="25" t="s">
        <v>109</v>
      </c>
      <c r="H58" s="25"/>
      <c r="I58" s="26"/>
    </row>
    <row r="59" spans="1:9" ht="12.95" customHeight="1">
      <c r="A59" s="4"/>
      <c r="B59" s="13" t="s">
        <v>107</v>
      </c>
      <c r="C59" s="29"/>
      <c r="D59" s="29"/>
      <c r="E59" s="29"/>
      <c r="F59" s="30"/>
      <c r="G59" s="30"/>
      <c r="H59" s="30"/>
      <c r="I59" s="16"/>
    </row>
    <row r="60" spans="1:9" ht="12.95" customHeight="1">
      <c r="A60" s="4"/>
      <c r="B60" s="27" t="s">
        <v>118</v>
      </c>
      <c r="C60" s="1"/>
      <c r="D60" s="1"/>
      <c r="E60" s="1"/>
      <c r="F60" s="25" t="s">
        <v>109</v>
      </c>
      <c r="G60" s="25" t="s">
        <v>109</v>
      </c>
      <c r="H60" s="25"/>
      <c r="I60" s="26"/>
    </row>
    <row r="61" spans="1:9" ht="12.95" customHeight="1">
      <c r="A61" s="4"/>
      <c r="B61" s="13" t="s">
        <v>107</v>
      </c>
      <c r="C61" s="29"/>
      <c r="D61" s="29"/>
      <c r="E61" s="29"/>
      <c r="F61" s="30"/>
      <c r="G61" s="30"/>
      <c r="H61" s="30"/>
      <c r="I61" s="16"/>
    </row>
    <row r="62" spans="1:9" ht="12.95" customHeight="1">
      <c r="A62" s="4"/>
      <c r="B62" s="27" t="s">
        <v>119</v>
      </c>
      <c r="C62" s="1"/>
      <c r="D62" s="1"/>
      <c r="E62" s="1"/>
      <c r="F62" s="25" t="s">
        <v>109</v>
      </c>
      <c r="G62" s="25" t="s">
        <v>109</v>
      </c>
      <c r="H62" s="25"/>
      <c r="I62" s="26"/>
    </row>
    <row r="63" spans="1:9" ht="12.95" customHeight="1">
      <c r="A63" s="4"/>
      <c r="B63" s="13" t="s">
        <v>107</v>
      </c>
      <c r="C63" s="29"/>
      <c r="D63" s="29"/>
      <c r="E63" s="29"/>
      <c r="F63" s="30"/>
      <c r="G63" s="30"/>
      <c r="H63" s="30"/>
      <c r="I63" s="16"/>
    </row>
    <row r="64" spans="1:9" ht="12.95" customHeight="1">
      <c r="A64" s="4"/>
      <c r="B64" s="27" t="s">
        <v>110</v>
      </c>
      <c r="C64" s="28"/>
      <c r="D64" s="1"/>
      <c r="E64" s="28"/>
      <c r="F64" s="23">
        <v>10.98</v>
      </c>
      <c r="G64" s="24">
        <v>3.2000000000000002E-3</v>
      </c>
      <c r="H64" s="25"/>
      <c r="I64" s="26"/>
    </row>
    <row r="65" spans="1:9" ht="12.95" customHeight="1">
      <c r="A65" s="4"/>
      <c r="B65" s="13" t="s">
        <v>120</v>
      </c>
      <c r="C65" s="14"/>
      <c r="D65" s="14"/>
      <c r="E65" s="14"/>
      <c r="F65" s="14"/>
      <c r="G65" s="14"/>
      <c r="H65" s="15"/>
      <c r="I65" s="16"/>
    </row>
    <row r="66" spans="1:9" ht="12.95" customHeight="1">
      <c r="A66" s="17"/>
      <c r="B66" s="18" t="s">
        <v>121</v>
      </c>
      <c r="C66" s="14"/>
      <c r="D66" s="14"/>
      <c r="E66" s="19"/>
      <c r="F66" s="20">
        <v>531</v>
      </c>
      <c r="G66" s="21">
        <v>0.1565</v>
      </c>
      <c r="H66" s="105">
        <v>4.99E-2</v>
      </c>
      <c r="I66" s="22"/>
    </row>
    <row r="67" spans="1:9" ht="12.95" customHeight="1">
      <c r="A67" s="4"/>
      <c r="B67" s="13" t="s">
        <v>107</v>
      </c>
      <c r="C67" s="14"/>
      <c r="D67" s="14"/>
      <c r="E67" s="14"/>
      <c r="F67" s="23">
        <v>531</v>
      </c>
      <c r="G67" s="24">
        <v>0.1565</v>
      </c>
      <c r="H67" s="25"/>
      <c r="I67" s="26"/>
    </row>
    <row r="68" spans="1:9" ht="12.95" customHeight="1">
      <c r="A68" s="4"/>
      <c r="B68" s="27" t="s">
        <v>110</v>
      </c>
      <c r="C68" s="28"/>
      <c r="D68" s="1"/>
      <c r="E68" s="28"/>
      <c r="F68" s="23">
        <v>531</v>
      </c>
      <c r="G68" s="24">
        <v>0.1565</v>
      </c>
      <c r="H68" s="25"/>
      <c r="I68" s="26"/>
    </row>
    <row r="69" spans="1:9" ht="12.95" customHeight="1">
      <c r="A69" s="4"/>
      <c r="B69" s="27" t="s">
        <v>117</v>
      </c>
      <c r="C69" s="1"/>
      <c r="D69" s="1"/>
      <c r="E69" s="1"/>
      <c r="F69" s="25" t="s">
        <v>109</v>
      </c>
      <c r="G69" s="25" t="s">
        <v>109</v>
      </c>
      <c r="H69" s="25"/>
      <c r="I69" s="26"/>
    </row>
    <row r="70" spans="1:9" ht="12.95" customHeight="1">
      <c r="A70" s="4"/>
      <c r="B70" s="13"/>
      <c r="C70" s="29"/>
      <c r="D70" s="29"/>
      <c r="E70" s="29"/>
      <c r="F70" s="30"/>
      <c r="G70" s="30"/>
      <c r="H70" s="30"/>
      <c r="I70" s="16"/>
    </row>
    <row r="71" spans="1:9" ht="12.95" customHeight="1">
      <c r="A71" s="4"/>
      <c r="B71" s="27" t="s">
        <v>110</v>
      </c>
      <c r="C71" s="28"/>
      <c r="D71" s="28"/>
      <c r="E71" s="28"/>
      <c r="F71" s="32" t="s">
        <v>109</v>
      </c>
      <c r="G71" s="32" t="s">
        <v>109</v>
      </c>
      <c r="H71" s="32"/>
      <c r="I71" s="26"/>
    </row>
    <row r="72" spans="1:9" ht="12.95" customHeight="1">
      <c r="A72" s="4"/>
      <c r="B72" s="27" t="s">
        <v>133</v>
      </c>
      <c r="C72" s="35"/>
      <c r="D72" s="1"/>
      <c r="E72" s="28"/>
      <c r="F72" s="36">
        <v>86.96</v>
      </c>
      <c r="G72" s="24">
        <v>2.5899999999999999E-2</v>
      </c>
      <c r="H72" s="25"/>
      <c r="I72" s="26"/>
    </row>
    <row r="73" spans="1:9" ht="12.95" customHeight="1" thickBot="1">
      <c r="A73" s="4"/>
      <c r="B73" s="37" t="s">
        <v>134</v>
      </c>
      <c r="C73" s="38"/>
      <c r="D73" s="38"/>
      <c r="E73" s="38"/>
      <c r="F73" s="39">
        <v>3392.31</v>
      </c>
      <c r="G73" s="40">
        <v>1</v>
      </c>
      <c r="H73" s="41"/>
      <c r="I73" s="42"/>
    </row>
    <row r="74" spans="1:9" ht="12.95" customHeight="1">
      <c r="A74" s="4"/>
      <c r="B74" s="265"/>
      <c r="C74" s="265"/>
      <c r="D74" s="265"/>
      <c r="E74" s="265"/>
      <c r="F74" s="265"/>
      <c r="G74" s="265"/>
      <c r="H74" s="265"/>
      <c r="I74" s="265"/>
    </row>
    <row r="75" spans="1:9" ht="12.95" customHeight="1">
      <c r="A75" s="4"/>
      <c r="B75" s="3"/>
      <c r="C75" s="266"/>
      <c r="D75" s="266"/>
      <c r="E75" s="266"/>
      <c r="F75" s="4"/>
      <c r="G75" s="4"/>
      <c r="H75" s="4"/>
      <c r="I75" s="4"/>
    </row>
    <row r="76" spans="1:9" ht="12.95" customHeight="1">
      <c r="A76" s="4"/>
      <c r="B76" s="3"/>
      <c r="C76" s="266"/>
      <c r="D76" s="266"/>
      <c r="E76" s="266"/>
      <c r="F76" s="4"/>
      <c r="G76" s="4"/>
      <c r="H76" s="4"/>
      <c r="I76" s="4"/>
    </row>
    <row r="77" spans="1:9" ht="12.95" customHeight="1">
      <c r="A77" s="4"/>
      <c r="B77" s="143"/>
      <c r="C77" s="271" t="s">
        <v>522</v>
      </c>
      <c r="D77" s="271"/>
      <c r="E77" s="271"/>
      <c r="F77" s="4"/>
      <c r="G77" s="4"/>
      <c r="H77" s="4"/>
      <c r="I77" s="4"/>
    </row>
    <row r="78" spans="1:9" ht="12.95" customHeight="1">
      <c r="A78" s="4"/>
      <c r="B78" s="143" t="s">
        <v>523</v>
      </c>
      <c r="C78" s="271" t="s">
        <v>8</v>
      </c>
      <c r="D78" s="271"/>
      <c r="E78" s="271"/>
      <c r="F78" s="4"/>
      <c r="G78" s="4"/>
      <c r="H78" s="4"/>
      <c r="I78" s="4"/>
    </row>
    <row r="79" spans="1:9" ht="12.95" customHeight="1">
      <c r="A79" s="4"/>
      <c r="B79" s="143" t="s">
        <v>524</v>
      </c>
      <c r="C79" s="271"/>
      <c r="D79" s="271"/>
      <c r="E79" s="271"/>
      <c r="F79" s="4"/>
      <c r="G79" s="4"/>
      <c r="H79" s="4"/>
      <c r="I79" s="4"/>
    </row>
    <row r="80" spans="1:9" ht="12.95" customHeight="1">
      <c r="A80" s="4"/>
      <c r="B80" s="143"/>
      <c r="C80" s="271"/>
      <c r="D80" s="271"/>
      <c r="E80" s="271"/>
      <c r="F80" s="4"/>
      <c r="G80" s="4"/>
      <c r="H80" s="4"/>
      <c r="I80" s="4"/>
    </row>
    <row r="81" spans="1:9" ht="12.95" customHeight="1">
      <c r="A81" s="4"/>
      <c r="B81" s="143" t="s">
        <v>525</v>
      </c>
      <c r="C81" s="272">
        <v>6.9000000000000006E-2</v>
      </c>
      <c r="D81" s="272"/>
      <c r="E81" s="272"/>
      <c r="F81" s="4"/>
      <c r="G81" s="4"/>
      <c r="H81" s="4"/>
      <c r="I81" s="4"/>
    </row>
    <row r="82" spans="1:9" ht="12.95" customHeight="1">
      <c r="A82" s="4"/>
      <c r="B82" s="143"/>
      <c r="C82" s="271"/>
      <c r="D82" s="271"/>
      <c r="E82" s="271"/>
      <c r="F82" s="4"/>
      <c r="G82" s="4"/>
      <c r="H82" s="4"/>
      <c r="I82" s="4"/>
    </row>
    <row r="83" spans="1:9" ht="12.95" customHeight="1">
      <c r="A83" s="4"/>
      <c r="B83" s="143" t="s">
        <v>526</v>
      </c>
      <c r="C83" s="271" t="s">
        <v>527</v>
      </c>
      <c r="D83" s="271"/>
      <c r="E83" s="271"/>
      <c r="F83" s="4"/>
      <c r="G83" s="4"/>
      <c r="H83" s="4"/>
      <c r="I83" s="4"/>
    </row>
    <row r="84" spans="1:9" ht="12.95" customHeight="1">
      <c r="A84" s="4"/>
      <c r="B84" s="143" t="s">
        <v>528</v>
      </c>
      <c r="C84" s="271" t="s">
        <v>529</v>
      </c>
      <c r="D84" s="271"/>
      <c r="E84" s="271"/>
      <c r="F84" s="4"/>
      <c r="G84" s="4"/>
      <c r="H84" s="4"/>
      <c r="I84" s="4"/>
    </row>
    <row r="85" spans="1:9" ht="12.95" customHeight="1">
      <c r="A85" s="4"/>
      <c r="B85" s="143"/>
      <c r="C85" s="271"/>
      <c r="D85" s="271"/>
      <c r="E85" s="271"/>
      <c r="F85" s="4"/>
      <c r="G85" s="4"/>
      <c r="H85" s="4"/>
      <c r="I85" s="4"/>
    </row>
    <row r="86" spans="1:9" ht="12.95" customHeight="1">
      <c r="A86" s="4"/>
      <c r="B86" s="143" t="s">
        <v>530</v>
      </c>
      <c r="C86" s="271" t="s">
        <v>531</v>
      </c>
      <c r="D86" s="271"/>
      <c r="E86" s="271"/>
      <c r="F86" s="4"/>
      <c r="G86" s="4"/>
      <c r="H86" s="4"/>
      <c r="I86" s="4"/>
    </row>
    <row r="87" spans="1:9" ht="12.95" customHeight="1">
      <c r="A87" s="4"/>
      <c r="B87" s="267"/>
      <c r="C87" s="267"/>
      <c r="D87" s="267"/>
      <c r="E87" s="267"/>
      <c r="F87" s="267"/>
      <c r="G87" s="267"/>
      <c r="H87" s="267"/>
      <c r="I87" s="267"/>
    </row>
    <row r="88" spans="1:9" ht="12.95" customHeight="1">
      <c r="A88" s="4"/>
      <c r="B88" s="267" t="s">
        <v>140</v>
      </c>
      <c r="C88" s="267"/>
      <c r="D88" s="267"/>
      <c r="E88" s="267"/>
      <c r="F88" s="267"/>
      <c r="G88" s="267"/>
      <c r="H88" s="267"/>
      <c r="I88" s="267"/>
    </row>
    <row r="89" spans="1:9" ht="12.95" customHeight="1">
      <c r="A89" s="4"/>
      <c r="B89" s="265" t="s">
        <v>141</v>
      </c>
      <c r="C89" s="265"/>
      <c r="D89" s="265"/>
      <c r="E89" s="265"/>
      <c r="F89" s="265"/>
      <c r="G89" s="265"/>
      <c r="H89" s="265"/>
      <c r="I89" s="265"/>
    </row>
    <row r="90" spans="1:9" ht="12.95" customHeight="1">
      <c r="A90" s="4"/>
      <c r="B90" s="265" t="s">
        <v>142</v>
      </c>
      <c r="C90" s="265"/>
      <c r="D90" s="265"/>
      <c r="E90" s="265"/>
      <c r="F90" s="265"/>
      <c r="G90" s="265"/>
      <c r="H90" s="265"/>
      <c r="I90" s="265"/>
    </row>
    <row r="91" spans="1:9" ht="12.95" customHeight="1">
      <c r="A91" s="4"/>
      <c r="B91" s="265" t="s">
        <v>143</v>
      </c>
      <c r="C91" s="265"/>
      <c r="D91" s="265"/>
      <c r="E91" s="265"/>
      <c r="F91" s="265"/>
      <c r="G91" s="265"/>
      <c r="H91" s="265"/>
      <c r="I91" s="265"/>
    </row>
    <row r="92" spans="1:9" ht="12.95" customHeight="1">
      <c r="A92" s="4"/>
      <c r="B92" s="265" t="s">
        <v>144</v>
      </c>
      <c r="C92" s="265"/>
      <c r="D92" s="265"/>
      <c r="E92" s="265"/>
      <c r="F92" s="265"/>
      <c r="G92" s="265"/>
      <c r="H92" s="265"/>
      <c r="I92" s="265"/>
    </row>
    <row r="93" spans="1:9" ht="12.95" customHeight="1">
      <c r="A93" s="4"/>
      <c r="B93" s="265" t="s">
        <v>145</v>
      </c>
      <c r="C93" s="265"/>
      <c r="D93" s="265"/>
      <c r="E93" s="265"/>
      <c r="F93" s="265"/>
      <c r="G93" s="265"/>
      <c r="H93" s="265"/>
      <c r="I93" s="265"/>
    </row>
    <row r="94" spans="1:9" ht="12.95" customHeight="1">
      <c r="A94" s="4"/>
      <c r="B94" s="265" t="s">
        <v>146</v>
      </c>
      <c r="C94" s="265"/>
      <c r="D94" s="265"/>
      <c r="E94" s="265"/>
      <c r="F94" s="265"/>
      <c r="G94" s="265"/>
      <c r="H94" s="265"/>
      <c r="I94" s="265"/>
    </row>
    <row r="95" spans="1:9" ht="12.95" customHeight="1">
      <c r="A95" s="4"/>
      <c r="B95" s="265" t="s">
        <v>532</v>
      </c>
      <c r="C95" s="265"/>
      <c r="D95" s="265"/>
      <c r="E95" s="265"/>
      <c r="F95" s="265"/>
      <c r="G95" s="265"/>
      <c r="H95" s="265"/>
      <c r="I95" s="265"/>
    </row>
    <row r="96" spans="1:9" ht="12.95" customHeight="1">
      <c r="A96" s="4"/>
      <c r="B96" s="265"/>
      <c r="C96" s="265"/>
      <c r="D96" s="265"/>
      <c r="E96" s="265"/>
      <c r="F96" s="265"/>
      <c r="G96" s="265"/>
      <c r="H96" s="265"/>
      <c r="I96" s="265"/>
    </row>
    <row r="97" spans="2:9" ht="15.75" thickBot="1"/>
    <row r="98" spans="2:9">
      <c r="B98" s="44" t="s">
        <v>533</v>
      </c>
      <c r="C98" s="47"/>
      <c r="D98" s="47"/>
      <c r="E98" s="47"/>
      <c r="F98" s="95"/>
      <c r="G98" s="47"/>
      <c r="H98" s="47"/>
      <c r="I98" s="48"/>
    </row>
    <row r="99" spans="2:9" ht="15.75" thickBot="1">
      <c r="B99" s="49" t="s">
        <v>148</v>
      </c>
      <c r="C99" s="50"/>
      <c r="D99" s="96"/>
      <c r="E99" s="96"/>
      <c r="F99" s="50"/>
      <c r="G99" s="50"/>
      <c r="H99" s="50"/>
      <c r="I99" s="52"/>
    </row>
    <row r="100" spans="2:9" ht="24">
      <c r="B100" s="263" t="s">
        <v>149</v>
      </c>
      <c r="C100" s="263" t="s">
        <v>150</v>
      </c>
      <c r="D100" s="53" t="s">
        <v>151</v>
      </c>
      <c r="E100" s="53" t="s">
        <v>151</v>
      </c>
      <c r="F100" s="53" t="s">
        <v>152</v>
      </c>
      <c r="G100" s="50"/>
      <c r="H100" s="50"/>
      <c r="I100" s="52"/>
    </row>
    <row r="101" spans="2:9" ht="15.75" thickBot="1">
      <c r="B101" s="264"/>
      <c r="C101" s="264"/>
      <c r="D101" s="54" t="s">
        <v>153</v>
      </c>
      <c r="E101" s="54" t="s">
        <v>154</v>
      </c>
      <c r="F101" s="54" t="s">
        <v>153</v>
      </c>
      <c r="G101" s="50"/>
      <c r="H101" s="50"/>
      <c r="I101" s="52"/>
    </row>
    <row r="102" spans="2:9" ht="15.75" thickBot="1">
      <c r="B102" s="55" t="s">
        <v>109</v>
      </c>
      <c r="C102" s="55" t="s">
        <v>109</v>
      </c>
      <c r="D102" s="55" t="s">
        <v>109</v>
      </c>
      <c r="E102" s="55" t="s">
        <v>109</v>
      </c>
      <c r="F102" s="55" t="s">
        <v>109</v>
      </c>
      <c r="G102" s="50"/>
      <c r="H102" s="50"/>
      <c r="I102" s="52"/>
    </row>
    <row r="103" spans="2:9">
      <c r="B103" s="49"/>
      <c r="C103" s="50"/>
      <c r="D103" s="144"/>
      <c r="E103" s="144"/>
      <c r="F103" s="81"/>
      <c r="G103" s="50"/>
      <c r="H103" s="50"/>
      <c r="I103" s="52"/>
    </row>
    <row r="104" spans="2:9" ht="15.75" thickBot="1">
      <c r="B104" s="49" t="s">
        <v>155</v>
      </c>
      <c r="C104" s="50"/>
      <c r="D104" s="50"/>
      <c r="E104" s="50"/>
      <c r="F104" s="81"/>
      <c r="G104" s="50"/>
      <c r="H104" s="50"/>
      <c r="I104" s="52"/>
    </row>
    <row r="105" spans="2:9">
      <c r="B105" s="56" t="s">
        <v>534</v>
      </c>
      <c r="C105" s="145"/>
      <c r="D105" s="146"/>
      <c r="E105" s="58">
        <v>13.7559</v>
      </c>
      <c r="F105" s="81"/>
      <c r="G105" s="50"/>
      <c r="H105" s="50"/>
      <c r="I105" s="52"/>
    </row>
    <row r="106" spans="2:9">
      <c r="B106" s="60" t="s">
        <v>535</v>
      </c>
      <c r="C106" s="147"/>
      <c r="D106" s="67"/>
      <c r="E106" s="62">
        <v>13.754799999999999</v>
      </c>
      <c r="F106" s="81"/>
      <c r="G106" s="50"/>
      <c r="H106" s="50"/>
      <c r="I106" s="52"/>
    </row>
    <row r="107" spans="2:9">
      <c r="B107" s="60" t="s">
        <v>536</v>
      </c>
      <c r="C107" s="147"/>
      <c r="D107" s="67"/>
      <c r="E107" s="62">
        <v>14.2021</v>
      </c>
      <c r="F107" s="81"/>
      <c r="G107" s="50"/>
      <c r="H107" s="50"/>
      <c r="I107" s="52"/>
    </row>
    <row r="108" spans="2:9" ht="15.75" thickBot="1">
      <c r="B108" s="63" t="s">
        <v>537</v>
      </c>
      <c r="C108" s="148"/>
      <c r="D108" s="149"/>
      <c r="E108" s="65">
        <v>14.2037</v>
      </c>
      <c r="F108" s="81"/>
      <c r="G108" s="50"/>
      <c r="H108" s="50"/>
      <c r="I108" s="52"/>
    </row>
    <row r="109" spans="2:9">
      <c r="B109" s="66"/>
      <c r="C109" s="147"/>
      <c r="D109" s="147"/>
      <c r="E109" s="144"/>
      <c r="F109" s="81"/>
      <c r="G109" s="50"/>
      <c r="H109" s="50"/>
      <c r="I109" s="52"/>
    </row>
    <row r="110" spans="2:9" ht="15.75" thickBot="1">
      <c r="B110" s="49" t="s">
        <v>160</v>
      </c>
      <c r="C110" s="50"/>
      <c r="D110" s="147"/>
      <c r="E110" s="147"/>
      <c r="F110" s="97"/>
      <c r="G110" s="50"/>
      <c r="H110" s="50"/>
      <c r="I110" s="52"/>
    </row>
    <row r="111" spans="2:9">
      <c r="B111" s="56" t="s">
        <v>534</v>
      </c>
      <c r="C111" s="145"/>
      <c r="D111" s="146"/>
      <c r="E111" s="58">
        <v>13.776999999999999</v>
      </c>
      <c r="F111" s="97"/>
      <c r="G111" s="50"/>
      <c r="H111" s="50"/>
      <c r="I111" s="52"/>
    </row>
    <row r="112" spans="2:9">
      <c r="B112" s="60" t="s">
        <v>535</v>
      </c>
      <c r="C112" s="147"/>
      <c r="D112" s="67"/>
      <c r="E112" s="62">
        <v>13.7758</v>
      </c>
      <c r="F112" s="97"/>
      <c r="G112" s="50"/>
      <c r="H112" s="50"/>
      <c r="I112" s="52"/>
    </row>
    <row r="113" spans="2:9">
      <c r="B113" s="60" t="s">
        <v>536</v>
      </c>
      <c r="C113" s="147"/>
      <c r="D113" s="67"/>
      <c r="E113" s="62">
        <v>14.229900000000001</v>
      </c>
      <c r="F113" s="81"/>
      <c r="G113" s="50"/>
      <c r="H113" s="50"/>
      <c r="I113" s="52"/>
    </row>
    <row r="114" spans="2:9" ht="15.75" thickBot="1">
      <c r="B114" s="63" t="s">
        <v>537</v>
      </c>
      <c r="C114" s="148"/>
      <c r="D114" s="149"/>
      <c r="E114" s="65">
        <v>14.2315</v>
      </c>
      <c r="F114" s="81"/>
      <c r="G114" s="50"/>
      <c r="H114" s="50"/>
      <c r="I114" s="52"/>
    </row>
    <row r="115" spans="2:9">
      <c r="B115" s="150"/>
      <c r="C115" s="147"/>
      <c r="D115" s="67"/>
      <c r="E115" s="68"/>
      <c r="F115" s="81"/>
      <c r="G115" s="50"/>
      <c r="H115" s="50"/>
      <c r="I115" s="52"/>
    </row>
    <row r="116" spans="2:9">
      <c r="B116" s="49" t="s">
        <v>538</v>
      </c>
      <c r="C116" s="144"/>
      <c r="D116" s="151"/>
      <c r="E116" s="152"/>
      <c r="F116" s="151"/>
      <c r="G116" s="144" t="s">
        <v>163</v>
      </c>
      <c r="H116" s="50"/>
      <c r="I116" s="52"/>
    </row>
    <row r="117" spans="2:9">
      <c r="B117" s="49" t="s">
        <v>162</v>
      </c>
      <c r="C117" s="144"/>
      <c r="D117" s="151"/>
      <c r="E117" s="152"/>
      <c r="F117" s="153"/>
      <c r="G117" s="144" t="s">
        <v>163</v>
      </c>
      <c r="H117" s="50"/>
      <c r="I117" s="52"/>
    </row>
    <row r="118" spans="2:9">
      <c r="B118" s="49" t="s">
        <v>539</v>
      </c>
      <c r="C118" s="73"/>
      <c r="D118" s="151"/>
      <c r="E118" s="152"/>
      <c r="F118" s="153"/>
      <c r="G118" s="154" t="str">
        <f>C84</f>
        <v>1.42 years</v>
      </c>
      <c r="H118" s="50"/>
      <c r="I118" s="52"/>
    </row>
    <row r="119" spans="2:9">
      <c r="B119" s="49" t="s">
        <v>540</v>
      </c>
      <c r="C119" s="144"/>
      <c r="D119" s="151"/>
      <c r="E119" s="152"/>
      <c r="F119" s="153"/>
      <c r="G119" s="144"/>
      <c r="H119" s="50"/>
      <c r="I119" s="52"/>
    </row>
    <row r="120" spans="2:9" ht="24.75">
      <c r="B120" s="75" t="s">
        <v>166</v>
      </c>
      <c r="C120" s="76" t="s">
        <v>167</v>
      </c>
      <c r="D120" s="76" t="s">
        <v>168</v>
      </c>
      <c r="E120" s="152"/>
      <c r="F120" s="153"/>
      <c r="G120" s="144"/>
      <c r="H120" s="50"/>
      <c r="I120" s="52"/>
    </row>
    <row r="121" spans="2:9">
      <c r="B121" s="77" t="s">
        <v>169</v>
      </c>
      <c r="C121" s="78">
        <v>0</v>
      </c>
      <c r="D121" s="78">
        <v>0</v>
      </c>
      <c r="E121" s="152"/>
      <c r="F121" s="153"/>
      <c r="G121" s="144"/>
      <c r="H121" s="50"/>
      <c r="I121" s="52"/>
    </row>
    <row r="122" spans="2:9">
      <c r="B122" s="79" t="s">
        <v>170</v>
      </c>
      <c r="C122" s="78">
        <v>0</v>
      </c>
      <c r="D122" s="78">
        <v>0</v>
      </c>
      <c r="E122" s="152"/>
      <c r="F122" s="153"/>
      <c r="G122" s="144"/>
      <c r="H122" s="50"/>
      <c r="I122" s="52"/>
    </row>
    <row r="123" spans="2:9">
      <c r="B123" s="49"/>
      <c r="C123" s="144"/>
      <c r="D123" s="151"/>
      <c r="E123" s="152"/>
      <c r="F123" s="153"/>
      <c r="G123" s="144"/>
      <c r="H123" s="50"/>
      <c r="I123" s="52"/>
    </row>
    <row r="124" spans="2:9">
      <c r="B124" s="155" t="s">
        <v>1047</v>
      </c>
      <c r="C124" s="156"/>
      <c r="D124" s="152"/>
      <c r="E124" s="152"/>
      <c r="F124" s="50"/>
      <c r="G124" s="144" t="s">
        <v>163</v>
      </c>
      <c r="H124" s="50"/>
      <c r="I124" s="52"/>
    </row>
    <row r="125" spans="2:9" ht="35.25" customHeight="1">
      <c r="B125" s="273" t="s">
        <v>1051</v>
      </c>
      <c r="C125" s="274"/>
      <c r="D125" s="274"/>
      <c r="E125" s="275"/>
      <c r="F125" s="275"/>
      <c r="G125" s="144" t="s">
        <v>163</v>
      </c>
      <c r="H125" s="50"/>
      <c r="I125" s="52"/>
    </row>
    <row r="126" spans="2:9">
      <c r="B126" s="49" t="s">
        <v>541</v>
      </c>
      <c r="C126" s="152"/>
      <c r="D126" s="96"/>
      <c r="E126" s="152"/>
      <c r="F126" s="50"/>
      <c r="G126" s="144" t="s">
        <v>163</v>
      </c>
      <c r="H126" s="50"/>
      <c r="I126" s="52"/>
    </row>
    <row r="127" spans="2:9">
      <c r="B127" s="49" t="s">
        <v>542</v>
      </c>
      <c r="C127" s="152"/>
      <c r="D127" s="96"/>
      <c r="E127" s="152"/>
      <c r="F127" s="50"/>
      <c r="G127" s="144" t="s">
        <v>163</v>
      </c>
      <c r="H127" s="50"/>
      <c r="I127" s="52"/>
    </row>
    <row r="128" spans="2:9">
      <c r="B128" s="49"/>
      <c r="C128" s="144"/>
      <c r="D128" s="96"/>
      <c r="E128" s="144"/>
      <c r="F128" s="50"/>
      <c r="G128" s="50"/>
      <c r="H128" s="50"/>
      <c r="I128" s="52"/>
    </row>
    <row r="129" spans="2:9">
      <c r="B129" s="49" t="s">
        <v>190</v>
      </c>
      <c r="C129" s="152"/>
      <c r="D129" s="152"/>
      <c r="E129" s="152"/>
      <c r="F129" s="152"/>
      <c r="G129" s="152"/>
      <c r="H129" s="50"/>
      <c r="I129" s="52"/>
    </row>
    <row r="130" spans="2:9" ht="15.75" thickBot="1">
      <c r="B130" s="158"/>
      <c r="C130" s="159"/>
      <c r="D130" s="98"/>
      <c r="E130" s="160"/>
      <c r="F130" s="161"/>
      <c r="G130" s="161"/>
      <c r="H130" s="161"/>
      <c r="I130" s="162"/>
    </row>
    <row r="133" spans="2:9" ht="120">
      <c r="B133" s="216" t="s">
        <v>1067</v>
      </c>
    </row>
    <row r="144" spans="2:9">
      <c r="B144" s="217" t="s">
        <v>1056</v>
      </c>
    </row>
    <row r="145" spans="2:2" ht="15.75">
      <c r="B145" s="218" t="s">
        <v>1068</v>
      </c>
    </row>
    <row r="146" spans="2:2" ht="15.75">
      <c r="B146" s="206" t="s">
        <v>1058</v>
      </c>
    </row>
    <row r="147" spans="2:2" ht="15.75">
      <c r="B147" s="206"/>
    </row>
    <row r="156" spans="2:2">
      <c r="B156" s="219" t="s">
        <v>1069</v>
      </c>
    </row>
  </sheetData>
  <mergeCells count="26">
    <mergeCell ref="B125:F125"/>
    <mergeCell ref="B92:I92"/>
    <mergeCell ref="B93:I93"/>
    <mergeCell ref="B94:I94"/>
    <mergeCell ref="B95:I95"/>
    <mergeCell ref="B96:I96"/>
    <mergeCell ref="B100:B101"/>
    <mergeCell ref="C100:C101"/>
    <mergeCell ref="B91:I91"/>
    <mergeCell ref="C80:E80"/>
    <mergeCell ref="C81:E81"/>
    <mergeCell ref="C82:E82"/>
    <mergeCell ref="C83:E83"/>
    <mergeCell ref="C84:E84"/>
    <mergeCell ref="C85:E85"/>
    <mergeCell ref="C86:E86"/>
    <mergeCell ref="B87:I87"/>
    <mergeCell ref="B88:I88"/>
    <mergeCell ref="B89:I89"/>
    <mergeCell ref="B90:I90"/>
    <mergeCell ref="C79:E79"/>
    <mergeCell ref="B74:I74"/>
    <mergeCell ref="C75:E75"/>
    <mergeCell ref="C76:E76"/>
    <mergeCell ref="C77:E77"/>
    <mergeCell ref="C78:E78"/>
  </mergeCells>
  <hyperlinks>
    <hyperlink ref="B3" location="ITIBankingPSUDebtFund" display="ITI Banking &amp; PSU Debt Fund" xr:uid="{0136B9F3-0F36-4623-BE14-8112102B7068}"/>
  </hyperlinks>
  <pageMargins left="0" right="0" top="0" bottom="0" header="0" footer="0"/>
  <pageSetup orientation="landscape"/>
  <headerFooter>
    <oddFooter xml:space="preserve">&amp;C_x000D_&amp;1#&amp;"Aptos"&amp;10&amp;K000000  For internal use only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9C7EF-9B5C-43DA-A095-DD2B5ABAE9AD}">
  <sheetPr codeName="Sheet8">
    <outlinePr summaryBelow="0"/>
  </sheetPr>
  <dimension ref="A1:I160"/>
  <sheetViews>
    <sheetView topLeftCell="A135" workbookViewId="0">
      <selection activeCell="B130" sqref="B130"/>
    </sheetView>
  </sheetViews>
  <sheetFormatPr defaultRowHeight="15"/>
  <cols>
    <col min="1" max="1" width="11.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11.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11.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11.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11.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11.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11.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11.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11.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11.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11.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11.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11.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11.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11.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11.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11.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11.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11.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11.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11.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11.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11.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11.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11.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11.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11.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11.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11.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11.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11.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11.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11.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11.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11.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11.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11.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11.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11.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11.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11.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1.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1.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1.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1.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1.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1.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1.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1.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1.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1.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1.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1.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1.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1.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1.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1.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1.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1.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1.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1.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1.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1.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1.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543</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505</v>
      </c>
      <c r="E6" s="11" t="s">
        <v>25</v>
      </c>
      <c r="F6" s="11" t="s">
        <v>26</v>
      </c>
      <c r="G6" s="11" t="s">
        <v>27</v>
      </c>
      <c r="H6" s="11" t="s">
        <v>28</v>
      </c>
      <c r="I6" s="12" t="s">
        <v>29</v>
      </c>
    </row>
    <row r="7" spans="1:9" ht="12.95" customHeight="1">
      <c r="A7" s="4"/>
      <c r="B7" s="13" t="s">
        <v>30</v>
      </c>
      <c r="C7" s="1"/>
      <c r="D7" s="1"/>
      <c r="E7" s="1"/>
      <c r="F7" s="25" t="s">
        <v>109</v>
      </c>
      <c r="G7" s="25" t="s">
        <v>109</v>
      </c>
      <c r="H7" s="25"/>
      <c r="I7" s="26"/>
    </row>
    <row r="8" spans="1:9" ht="12.95" customHeight="1">
      <c r="A8" s="4"/>
      <c r="B8" s="13"/>
      <c r="C8" s="29"/>
      <c r="D8" s="29"/>
      <c r="E8" s="29"/>
      <c r="F8" s="30"/>
      <c r="G8" s="30"/>
      <c r="H8" s="30"/>
      <c r="I8" s="16"/>
    </row>
    <row r="9" spans="1:9" ht="12.95" customHeight="1">
      <c r="A9" s="4"/>
      <c r="B9" s="27" t="s">
        <v>506</v>
      </c>
      <c r="C9" s="1"/>
      <c r="D9" s="1"/>
      <c r="E9" s="1"/>
      <c r="F9" s="25" t="s">
        <v>109</v>
      </c>
      <c r="G9" s="25" t="s">
        <v>109</v>
      </c>
      <c r="H9" s="25"/>
      <c r="I9" s="26"/>
    </row>
    <row r="10" spans="1:9" ht="12.95" customHeight="1">
      <c r="A10" s="4"/>
      <c r="B10" s="13"/>
      <c r="C10" s="29"/>
      <c r="D10" s="29"/>
      <c r="E10" s="29"/>
      <c r="F10" s="30"/>
      <c r="G10" s="30"/>
      <c r="H10" s="30"/>
      <c r="I10" s="16"/>
    </row>
    <row r="11" spans="1:9" ht="12.95" customHeight="1">
      <c r="A11" s="4"/>
      <c r="B11" s="27" t="s">
        <v>507</v>
      </c>
      <c r="C11" s="28"/>
      <c r="D11" s="28"/>
      <c r="E11" s="28"/>
      <c r="F11" s="32" t="s">
        <v>109</v>
      </c>
      <c r="G11" s="32" t="s">
        <v>109</v>
      </c>
      <c r="H11" s="32"/>
      <c r="I11" s="26"/>
    </row>
    <row r="12" spans="1:9" ht="12.95" customHeight="1">
      <c r="A12" s="4"/>
      <c r="B12" s="13"/>
      <c r="C12" s="29"/>
      <c r="D12" s="29"/>
      <c r="E12" s="29"/>
      <c r="F12" s="30"/>
      <c r="G12" s="30"/>
      <c r="H12" s="30"/>
      <c r="I12" s="16"/>
    </row>
    <row r="13" spans="1:9" ht="12.95" customHeight="1">
      <c r="A13" s="4"/>
      <c r="B13" s="27" t="s">
        <v>508</v>
      </c>
      <c r="C13" s="33"/>
      <c r="D13" s="33"/>
      <c r="E13" s="33"/>
      <c r="F13" s="34" t="s">
        <v>109</v>
      </c>
      <c r="G13" s="34" t="s">
        <v>109</v>
      </c>
      <c r="H13" s="34"/>
      <c r="I13" s="26"/>
    </row>
    <row r="14" spans="1:9" ht="12.95" customHeight="1">
      <c r="A14" s="4"/>
      <c r="B14" s="13"/>
      <c r="C14" s="29"/>
      <c r="D14" s="29"/>
      <c r="E14" s="29"/>
      <c r="F14" s="30"/>
      <c r="G14" s="30"/>
      <c r="H14" s="30"/>
      <c r="I14" s="16"/>
    </row>
    <row r="15" spans="1:9" ht="12.95" customHeight="1">
      <c r="A15" s="4"/>
      <c r="B15" s="27" t="s">
        <v>110</v>
      </c>
      <c r="C15" s="33"/>
      <c r="D15" s="33"/>
      <c r="E15" s="33"/>
      <c r="F15" s="34" t="s">
        <v>109</v>
      </c>
      <c r="G15" s="34" t="s">
        <v>109</v>
      </c>
      <c r="H15" s="34"/>
      <c r="I15" s="26"/>
    </row>
    <row r="16" spans="1:9" ht="12.95" customHeight="1">
      <c r="A16" s="4"/>
      <c r="B16" s="13" t="s">
        <v>122</v>
      </c>
      <c r="C16" s="14"/>
      <c r="D16" s="14"/>
      <c r="E16" s="14"/>
      <c r="F16" s="14"/>
      <c r="G16" s="14"/>
      <c r="H16" s="15"/>
      <c r="I16" s="16"/>
    </row>
    <row r="17" spans="1:9" ht="12.95" customHeight="1">
      <c r="A17" s="4"/>
      <c r="B17" s="13" t="s">
        <v>322</v>
      </c>
      <c r="C17" s="14"/>
      <c r="D17" s="14"/>
      <c r="E17" s="14"/>
      <c r="F17" s="4"/>
      <c r="G17" s="15"/>
      <c r="H17" s="15"/>
      <c r="I17" s="16"/>
    </row>
    <row r="18" spans="1:9" ht="12.95" customHeight="1">
      <c r="A18" s="17"/>
      <c r="B18" s="18" t="s">
        <v>509</v>
      </c>
      <c r="C18" s="14" t="s">
        <v>510</v>
      </c>
      <c r="D18" s="14" t="s">
        <v>325</v>
      </c>
      <c r="E18" s="19">
        <v>300000</v>
      </c>
      <c r="F18" s="20">
        <v>295.08</v>
      </c>
      <c r="G18" s="21">
        <v>0.122</v>
      </c>
      <c r="H18" s="91">
        <v>7.3063000000000003E-2</v>
      </c>
      <c r="I18" s="22"/>
    </row>
    <row r="19" spans="1:9" ht="12.95" customHeight="1">
      <c r="A19" s="17"/>
      <c r="B19" s="18" t="s">
        <v>511</v>
      </c>
      <c r="C19" s="14" t="s">
        <v>512</v>
      </c>
      <c r="D19" s="14" t="s">
        <v>325</v>
      </c>
      <c r="E19" s="19">
        <v>244000</v>
      </c>
      <c r="F19" s="20">
        <v>240.77</v>
      </c>
      <c r="G19" s="21">
        <v>9.9500000000000005E-2</v>
      </c>
      <c r="H19" s="91">
        <v>6.9665000000000005E-2</v>
      </c>
      <c r="I19" s="22"/>
    </row>
    <row r="20" spans="1:9" ht="12.95" customHeight="1">
      <c r="A20" s="4"/>
      <c r="B20" s="13" t="s">
        <v>107</v>
      </c>
      <c r="C20" s="14"/>
      <c r="D20" s="14"/>
      <c r="E20" s="14"/>
      <c r="F20" s="23">
        <v>535.85</v>
      </c>
      <c r="G20" s="24">
        <v>0.2215</v>
      </c>
      <c r="H20" s="25"/>
      <c r="I20" s="26"/>
    </row>
    <row r="21" spans="1:9" ht="12.95" customHeight="1">
      <c r="A21" s="4"/>
      <c r="B21" s="27" t="s">
        <v>327</v>
      </c>
      <c r="C21" s="1"/>
      <c r="D21" s="1"/>
      <c r="E21" s="1"/>
      <c r="F21" s="25" t="s">
        <v>109</v>
      </c>
      <c r="G21" s="25" t="s">
        <v>109</v>
      </c>
      <c r="H21" s="25"/>
      <c r="I21" s="129"/>
    </row>
    <row r="22" spans="1:9" ht="12.95" customHeight="1">
      <c r="A22" s="4"/>
      <c r="B22" s="27" t="s">
        <v>107</v>
      </c>
      <c r="C22" s="1"/>
      <c r="D22" s="1"/>
      <c r="E22" s="1"/>
      <c r="F22" s="25" t="s">
        <v>109</v>
      </c>
      <c r="G22" s="25" t="s">
        <v>109</v>
      </c>
      <c r="H22" s="25"/>
      <c r="I22" s="129"/>
    </row>
    <row r="23" spans="1:9" ht="12.95" customHeight="1">
      <c r="A23" s="4"/>
      <c r="B23" s="27" t="s">
        <v>328</v>
      </c>
      <c r="C23" s="1"/>
      <c r="D23" s="1"/>
      <c r="E23" s="1"/>
      <c r="F23" s="25" t="s">
        <v>109</v>
      </c>
      <c r="G23" s="25" t="s">
        <v>109</v>
      </c>
      <c r="H23" s="25"/>
      <c r="I23" s="129"/>
    </row>
    <row r="24" spans="1:9" ht="12.95" customHeight="1">
      <c r="A24" s="4"/>
      <c r="B24" s="27" t="s">
        <v>107</v>
      </c>
      <c r="C24" s="1"/>
      <c r="D24" s="1"/>
      <c r="E24" s="1"/>
      <c r="F24" s="25" t="s">
        <v>109</v>
      </c>
      <c r="G24" s="25" t="s">
        <v>109</v>
      </c>
      <c r="H24" s="25"/>
      <c r="I24" s="129"/>
    </row>
    <row r="25" spans="1:9" ht="12.95" customHeight="1">
      <c r="A25" s="4"/>
      <c r="B25" s="27" t="s">
        <v>110</v>
      </c>
      <c r="C25" s="28"/>
      <c r="D25" s="1"/>
      <c r="E25" s="28"/>
      <c r="F25" s="23">
        <v>535.85</v>
      </c>
      <c r="G25" s="24">
        <v>0.2215</v>
      </c>
      <c r="H25" s="25"/>
      <c r="I25" s="26"/>
    </row>
    <row r="26" spans="1:9" ht="12.95" customHeight="1">
      <c r="A26" s="4"/>
      <c r="B26" s="13" t="s">
        <v>111</v>
      </c>
      <c r="C26" s="14"/>
      <c r="D26" s="14"/>
      <c r="E26" s="14"/>
      <c r="F26" s="14"/>
      <c r="G26" s="14"/>
      <c r="H26" s="15"/>
      <c r="I26" s="16"/>
    </row>
    <row r="27" spans="1:9" ht="12.95" customHeight="1">
      <c r="A27" s="4"/>
      <c r="B27" s="13" t="s">
        <v>519</v>
      </c>
      <c r="C27" s="14"/>
      <c r="D27" s="14"/>
      <c r="E27" s="14"/>
      <c r="F27" s="4"/>
      <c r="G27" s="15"/>
      <c r="H27" s="15"/>
      <c r="I27" s="16"/>
    </row>
    <row r="28" spans="1:9" ht="12.95" customHeight="1">
      <c r="A28" s="17"/>
      <c r="B28" s="18" t="s">
        <v>520</v>
      </c>
      <c r="C28" s="14" t="s">
        <v>521</v>
      </c>
      <c r="D28" s="14"/>
      <c r="E28" s="19">
        <v>268.91000000000003</v>
      </c>
      <c r="F28" s="20">
        <v>32.29</v>
      </c>
      <c r="G28" s="21">
        <v>1.3299999999999999E-2</v>
      </c>
      <c r="H28" s="91"/>
      <c r="I28" s="22" t="s">
        <v>115</v>
      </c>
    </row>
    <row r="29" spans="1:9" ht="12.95" customHeight="1">
      <c r="A29" s="4"/>
      <c r="B29" s="13" t="s">
        <v>107</v>
      </c>
      <c r="C29" s="14"/>
      <c r="D29" s="14"/>
      <c r="E29" s="14"/>
      <c r="F29" s="23">
        <v>32.29</v>
      </c>
      <c r="G29" s="24">
        <v>1.3299999999999999E-2</v>
      </c>
      <c r="H29" s="25"/>
      <c r="I29" s="26"/>
    </row>
    <row r="30" spans="1:9" ht="12.95" customHeight="1">
      <c r="A30" s="4"/>
      <c r="B30" s="27" t="s">
        <v>112</v>
      </c>
      <c r="C30" s="1"/>
      <c r="D30" s="1"/>
      <c r="E30" s="1"/>
      <c r="F30" s="25" t="s">
        <v>109</v>
      </c>
      <c r="G30" s="25" t="s">
        <v>109</v>
      </c>
      <c r="H30" s="25"/>
      <c r="I30" s="26"/>
    </row>
    <row r="31" spans="1:9" ht="12.95" customHeight="1">
      <c r="A31" s="4"/>
      <c r="B31" s="13" t="s">
        <v>107</v>
      </c>
      <c r="C31" s="29"/>
      <c r="D31" s="29"/>
      <c r="E31" s="29"/>
      <c r="F31" s="30"/>
      <c r="G31" s="30"/>
      <c r="H31" s="30"/>
      <c r="I31" s="16"/>
    </row>
    <row r="32" spans="1:9" ht="12.95" customHeight="1">
      <c r="A32" s="4"/>
      <c r="B32" s="27" t="s">
        <v>116</v>
      </c>
      <c r="C32" s="1"/>
      <c r="D32" s="1"/>
      <c r="E32" s="1"/>
      <c r="F32" s="25" t="s">
        <v>109</v>
      </c>
      <c r="G32" s="25" t="s">
        <v>109</v>
      </c>
      <c r="H32" s="25"/>
      <c r="I32" s="26"/>
    </row>
    <row r="33" spans="1:9" ht="12.95" customHeight="1">
      <c r="A33" s="4"/>
      <c r="B33" s="13" t="s">
        <v>107</v>
      </c>
      <c r="C33" s="29"/>
      <c r="D33" s="29"/>
      <c r="E33" s="29"/>
      <c r="F33" s="30"/>
      <c r="G33" s="30"/>
      <c r="H33" s="30"/>
      <c r="I33" s="16"/>
    </row>
    <row r="34" spans="1:9" ht="12.95" customHeight="1">
      <c r="A34" s="4"/>
      <c r="B34" s="27" t="s">
        <v>117</v>
      </c>
      <c r="C34" s="1"/>
      <c r="D34" s="1"/>
      <c r="E34" s="1"/>
      <c r="F34" s="25" t="s">
        <v>109</v>
      </c>
      <c r="G34" s="25" t="s">
        <v>109</v>
      </c>
      <c r="H34" s="25"/>
      <c r="I34" s="26"/>
    </row>
    <row r="35" spans="1:9" ht="12.95" customHeight="1">
      <c r="A35" s="4"/>
      <c r="B35" s="13" t="s">
        <v>107</v>
      </c>
      <c r="C35" s="29"/>
      <c r="D35" s="29"/>
      <c r="E35" s="29"/>
      <c r="F35" s="30"/>
      <c r="G35" s="30"/>
      <c r="H35" s="30"/>
      <c r="I35" s="16"/>
    </row>
    <row r="36" spans="1:9" ht="12.95" customHeight="1">
      <c r="A36" s="4"/>
      <c r="B36" s="27" t="s">
        <v>118</v>
      </c>
      <c r="C36" s="1"/>
      <c r="D36" s="1"/>
      <c r="E36" s="1"/>
      <c r="F36" s="25" t="s">
        <v>109</v>
      </c>
      <c r="G36" s="25" t="s">
        <v>109</v>
      </c>
      <c r="H36" s="25"/>
      <c r="I36" s="26"/>
    </row>
    <row r="37" spans="1:9" ht="12.95" customHeight="1">
      <c r="A37" s="4"/>
      <c r="B37" s="13" t="s">
        <v>107</v>
      </c>
      <c r="C37" s="29"/>
      <c r="D37" s="29"/>
      <c r="E37" s="29"/>
      <c r="F37" s="30"/>
      <c r="G37" s="30"/>
      <c r="H37" s="30"/>
      <c r="I37" s="16"/>
    </row>
    <row r="38" spans="1:9" ht="12.95" customHeight="1">
      <c r="A38" s="4"/>
      <c r="B38" s="27" t="s">
        <v>119</v>
      </c>
      <c r="C38" s="1"/>
      <c r="D38" s="1"/>
      <c r="E38" s="1"/>
      <c r="F38" s="25" t="s">
        <v>109</v>
      </c>
      <c r="G38" s="25" t="s">
        <v>109</v>
      </c>
      <c r="H38" s="25"/>
      <c r="I38" s="26"/>
    </row>
    <row r="39" spans="1:9" ht="12.95" customHeight="1">
      <c r="A39" s="4"/>
      <c r="B39" s="13" t="s">
        <v>107</v>
      </c>
      <c r="C39" s="29"/>
      <c r="D39" s="29"/>
      <c r="E39" s="29"/>
      <c r="F39" s="30"/>
      <c r="G39" s="30"/>
      <c r="H39" s="30"/>
      <c r="I39" s="16"/>
    </row>
    <row r="40" spans="1:9" ht="12.95" customHeight="1">
      <c r="A40" s="4"/>
      <c r="B40" s="27" t="s">
        <v>110</v>
      </c>
      <c r="C40" s="28"/>
      <c r="D40" s="1"/>
      <c r="E40" s="28"/>
      <c r="F40" s="23">
        <v>32.29</v>
      </c>
      <c r="G40" s="24">
        <v>1.3299999999999999E-2</v>
      </c>
      <c r="H40" s="25"/>
      <c r="I40" s="26"/>
    </row>
    <row r="41" spans="1:9" ht="12.95" customHeight="1">
      <c r="A41" s="4"/>
      <c r="B41" s="13" t="s">
        <v>120</v>
      </c>
      <c r="C41" s="14"/>
      <c r="D41" s="14"/>
      <c r="E41" s="14"/>
      <c r="F41" s="14"/>
      <c r="G41" s="14"/>
      <c r="H41" s="15"/>
      <c r="I41" s="16"/>
    </row>
    <row r="42" spans="1:9" ht="12.95" customHeight="1">
      <c r="A42" s="17"/>
      <c r="B42" s="18" t="s">
        <v>121</v>
      </c>
      <c r="C42" s="14"/>
      <c r="D42" s="14"/>
      <c r="E42" s="19"/>
      <c r="F42" s="20">
        <v>1817</v>
      </c>
      <c r="G42" s="21">
        <v>0.75109999999999999</v>
      </c>
      <c r="H42" s="105">
        <v>4.99E-2</v>
      </c>
      <c r="I42" s="22"/>
    </row>
    <row r="43" spans="1:9" ht="12.95" customHeight="1">
      <c r="A43" s="4"/>
      <c r="B43" s="13" t="s">
        <v>107</v>
      </c>
      <c r="C43" s="14"/>
      <c r="D43" s="14"/>
      <c r="E43" s="14"/>
      <c r="F43" s="23">
        <v>1817</v>
      </c>
      <c r="G43" s="24">
        <v>0.75109999999999999</v>
      </c>
      <c r="H43" s="25"/>
      <c r="I43" s="26"/>
    </row>
    <row r="44" spans="1:9" ht="12.95" customHeight="1">
      <c r="A44" s="4"/>
      <c r="B44" s="27" t="s">
        <v>110</v>
      </c>
      <c r="C44" s="28"/>
      <c r="D44" s="1"/>
      <c r="E44" s="28"/>
      <c r="F44" s="23">
        <v>1817</v>
      </c>
      <c r="G44" s="24">
        <v>0.75109999999999999</v>
      </c>
      <c r="H44" s="25"/>
      <c r="I44" s="26"/>
    </row>
    <row r="45" spans="1:9" ht="12.95" customHeight="1">
      <c r="A45" s="4"/>
      <c r="B45" s="27" t="s">
        <v>128</v>
      </c>
      <c r="C45" s="1"/>
      <c r="D45" s="1"/>
      <c r="E45" s="1"/>
      <c r="F45" s="25" t="s">
        <v>109</v>
      </c>
      <c r="G45" s="25" t="s">
        <v>109</v>
      </c>
      <c r="H45" s="25"/>
      <c r="I45" s="26"/>
    </row>
    <row r="46" spans="1:9" ht="12.95" customHeight="1">
      <c r="A46" s="4"/>
      <c r="B46" s="13"/>
      <c r="C46" s="29"/>
      <c r="D46" s="29"/>
      <c r="E46" s="29"/>
      <c r="F46" s="30"/>
      <c r="G46" s="30"/>
      <c r="H46" s="30"/>
      <c r="I46" s="16"/>
    </row>
    <row r="47" spans="1:9" ht="12.95" customHeight="1">
      <c r="A47" s="4"/>
      <c r="B47" s="27" t="s">
        <v>129</v>
      </c>
      <c r="C47" s="1"/>
      <c r="D47" s="1"/>
      <c r="E47" s="1"/>
      <c r="F47" s="25" t="s">
        <v>109</v>
      </c>
      <c r="G47" s="25" t="s">
        <v>109</v>
      </c>
      <c r="H47" s="25"/>
      <c r="I47" s="26"/>
    </row>
    <row r="48" spans="1:9" ht="12.95" customHeight="1">
      <c r="A48" s="4"/>
      <c r="B48" s="13"/>
      <c r="C48" s="29"/>
      <c r="D48" s="29"/>
      <c r="E48" s="29"/>
      <c r="F48" s="30"/>
      <c r="G48" s="30"/>
      <c r="H48" s="30"/>
      <c r="I48" s="16"/>
    </row>
    <row r="49" spans="1:9" ht="12.95" customHeight="1">
      <c r="A49" s="4"/>
      <c r="B49" s="27" t="s">
        <v>130</v>
      </c>
      <c r="C49" s="1"/>
      <c r="D49" s="1"/>
      <c r="E49" s="1"/>
      <c r="F49" s="25" t="s">
        <v>109</v>
      </c>
      <c r="G49" s="25" t="s">
        <v>109</v>
      </c>
      <c r="H49" s="25"/>
      <c r="I49" s="26"/>
    </row>
    <row r="50" spans="1:9" ht="12.95" customHeight="1">
      <c r="A50" s="4"/>
      <c r="B50" s="13"/>
      <c r="C50" s="29"/>
      <c r="D50" s="29"/>
      <c r="E50" s="29"/>
      <c r="F50" s="30"/>
      <c r="G50" s="30"/>
      <c r="H50" s="30"/>
      <c r="I50" s="16"/>
    </row>
    <row r="51" spans="1:9" ht="12.95" customHeight="1">
      <c r="A51" s="4"/>
      <c r="B51" s="27" t="s">
        <v>131</v>
      </c>
      <c r="C51" s="1"/>
      <c r="D51" s="1"/>
      <c r="E51" s="1"/>
      <c r="F51" s="25" t="s">
        <v>109</v>
      </c>
      <c r="G51" s="25" t="s">
        <v>109</v>
      </c>
      <c r="H51" s="25"/>
      <c r="I51" s="26"/>
    </row>
    <row r="52" spans="1:9" ht="12.95" customHeight="1">
      <c r="A52" s="4"/>
      <c r="B52" s="13"/>
      <c r="C52" s="29"/>
      <c r="D52" s="29"/>
      <c r="E52" s="29"/>
      <c r="F52" s="30"/>
      <c r="G52" s="30"/>
      <c r="H52" s="30"/>
      <c r="I52" s="16"/>
    </row>
    <row r="53" spans="1:9" ht="12.95" customHeight="1">
      <c r="A53" s="4"/>
      <c r="B53" s="27" t="s">
        <v>132</v>
      </c>
      <c r="C53" s="28"/>
      <c r="D53" s="28"/>
      <c r="E53" s="28"/>
      <c r="F53" s="32" t="s">
        <v>109</v>
      </c>
      <c r="G53" s="32" t="s">
        <v>109</v>
      </c>
      <c r="H53" s="32"/>
      <c r="I53" s="26"/>
    </row>
    <row r="54" spans="1:9" ht="12.95" customHeight="1">
      <c r="A54" s="4"/>
      <c r="B54" s="13"/>
      <c r="C54" s="29"/>
      <c r="D54" s="29"/>
      <c r="E54" s="29"/>
      <c r="F54" s="30"/>
      <c r="G54" s="30"/>
      <c r="H54" s="30"/>
      <c r="I54" s="16"/>
    </row>
    <row r="55" spans="1:9" ht="12.95" customHeight="1">
      <c r="A55" s="4"/>
      <c r="B55" s="27" t="s">
        <v>110</v>
      </c>
      <c r="C55" s="33"/>
      <c r="D55" s="33"/>
      <c r="E55" s="33"/>
      <c r="F55" s="34" t="s">
        <v>109</v>
      </c>
      <c r="G55" s="34" t="s">
        <v>109</v>
      </c>
      <c r="H55" s="34"/>
      <c r="I55" s="26"/>
    </row>
    <row r="56" spans="1:9" ht="12.95" customHeight="1">
      <c r="A56" s="4"/>
      <c r="B56" s="27" t="s">
        <v>117</v>
      </c>
      <c r="C56" s="1"/>
      <c r="D56" s="1"/>
      <c r="E56" s="1"/>
      <c r="F56" s="25" t="s">
        <v>109</v>
      </c>
      <c r="G56" s="25" t="s">
        <v>109</v>
      </c>
      <c r="H56" s="25"/>
      <c r="I56" s="26"/>
    </row>
    <row r="57" spans="1:9" ht="12.95" customHeight="1">
      <c r="A57" s="4"/>
      <c r="B57" s="13"/>
      <c r="C57" s="29"/>
      <c r="D57" s="29"/>
      <c r="E57" s="29"/>
      <c r="F57" s="30"/>
      <c r="G57" s="30"/>
      <c r="H57" s="30"/>
      <c r="I57" s="16"/>
    </row>
    <row r="58" spans="1:9" ht="12.95" customHeight="1">
      <c r="A58" s="4"/>
      <c r="B58" s="27" t="s">
        <v>110</v>
      </c>
      <c r="C58" s="28"/>
      <c r="D58" s="28"/>
      <c r="E58" s="28"/>
      <c r="F58" s="32" t="s">
        <v>109</v>
      </c>
      <c r="G58" s="32" t="s">
        <v>109</v>
      </c>
      <c r="H58" s="32"/>
      <c r="I58" s="26"/>
    </row>
    <row r="59" spans="1:9" ht="12.95" customHeight="1">
      <c r="A59" s="4"/>
      <c r="B59" s="27" t="s">
        <v>133</v>
      </c>
      <c r="C59" s="35"/>
      <c r="D59" s="1"/>
      <c r="E59" s="28"/>
      <c r="F59" s="36">
        <v>33.880000000000003</v>
      </c>
      <c r="G59" s="24">
        <v>1.41E-2</v>
      </c>
      <c r="H59" s="25"/>
      <c r="I59" s="26"/>
    </row>
    <row r="60" spans="1:9" ht="12.95" customHeight="1" thickBot="1">
      <c r="A60" s="4"/>
      <c r="B60" s="37" t="s">
        <v>134</v>
      </c>
      <c r="C60" s="38"/>
      <c r="D60" s="38"/>
      <c r="E60" s="38"/>
      <c r="F60" s="39">
        <v>2419.02</v>
      </c>
      <c r="G60" s="40">
        <v>1</v>
      </c>
      <c r="H60" s="41"/>
      <c r="I60" s="42"/>
    </row>
    <row r="61" spans="1:9" ht="12.95" customHeight="1">
      <c r="A61" s="4"/>
      <c r="B61" s="265"/>
      <c r="C61" s="265"/>
      <c r="D61" s="265"/>
      <c r="E61" s="265"/>
      <c r="F61" s="265"/>
      <c r="G61" s="265"/>
      <c r="H61" s="265"/>
      <c r="I61" s="265"/>
    </row>
    <row r="62" spans="1:9" ht="12.95" customHeight="1">
      <c r="A62" s="4"/>
      <c r="B62" s="3"/>
      <c r="C62" s="266"/>
      <c r="D62" s="266"/>
      <c r="E62" s="266"/>
      <c r="F62" s="4"/>
      <c r="G62" s="4"/>
      <c r="H62" s="4"/>
      <c r="I62" s="4"/>
    </row>
    <row r="63" spans="1:9" ht="12.95" customHeight="1">
      <c r="A63" s="4"/>
      <c r="B63" s="3"/>
      <c r="C63" s="266"/>
      <c r="D63" s="266"/>
      <c r="E63" s="266"/>
      <c r="F63" s="4"/>
      <c r="G63" s="4"/>
      <c r="H63" s="4"/>
      <c r="I63" s="4"/>
    </row>
    <row r="64" spans="1:9" ht="12.95" customHeight="1">
      <c r="A64" s="4"/>
      <c r="B64" s="143"/>
      <c r="C64" s="271" t="s">
        <v>522</v>
      </c>
      <c r="D64" s="271"/>
      <c r="E64" s="271"/>
      <c r="F64" s="4"/>
      <c r="G64" s="4"/>
      <c r="H64" s="4"/>
      <c r="I64" s="4"/>
    </row>
    <row r="65" spans="1:9" ht="12.95" customHeight="1">
      <c r="A65" s="4"/>
      <c r="B65" s="143" t="s">
        <v>523</v>
      </c>
      <c r="C65" s="271" t="s">
        <v>543</v>
      </c>
      <c r="D65" s="271"/>
      <c r="E65" s="271"/>
      <c r="F65" s="4"/>
      <c r="G65" s="4"/>
      <c r="H65" s="4"/>
      <c r="I65" s="4"/>
    </row>
    <row r="66" spans="1:9" ht="12.95" customHeight="1">
      <c r="A66" s="4"/>
      <c r="B66" s="143" t="s">
        <v>524</v>
      </c>
      <c r="C66" s="271"/>
      <c r="D66" s="271"/>
      <c r="E66" s="271"/>
      <c r="F66" s="4"/>
      <c r="G66" s="4"/>
      <c r="H66" s="4"/>
      <c r="I66" s="4"/>
    </row>
    <row r="67" spans="1:9" ht="12.95" customHeight="1">
      <c r="A67" s="4"/>
      <c r="B67" s="143"/>
      <c r="C67" s="271"/>
      <c r="D67" s="271"/>
      <c r="E67" s="271"/>
      <c r="F67" s="4"/>
      <c r="G67" s="4"/>
      <c r="H67" s="4"/>
      <c r="I67" s="4"/>
    </row>
    <row r="68" spans="1:9" ht="12.95" customHeight="1">
      <c r="A68" s="4"/>
      <c r="B68" s="143" t="s">
        <v>525</v>
      </c>
      <c r="C68" s="272">
        <v>5.3900000000000003E-2</v>
      </c>
      <c r="D68" s="272"/>
      <c r="E68" s="272"/>
      <c r="F68" s="4"/>
      <c r="G68" s="4"/>
      <c r="H68" s="4"/>
      <c r="I68" s="4"/>
    </row>
    <row r="69" spans="1:9" ht="12.95" customHeight="1">
      <c r="A69" s="4"/>
      <c r="B69" s="143"/>
      <c r="C69" s="271"/>
      <c r="D69" s="271"/>
      <c r="E69" s="271"/>
      <c r="F69" s="4"/>
      <c r="G69" s="4"/>
      <c r="H69" s="4"/>
      <c r="I69" s="4"/>
    </row>
    <row r="70" spans="1:9" ht="12.95" customHeight="1">
      <c r="A70" s="4"/>
      <c r="B70" s="143" t="s">
        <v>526</v>
      </c>
      <c r="C70" s="271" t="s">
        <v>544</v>
      </c>
      <c r="D70" s="271"/>
      <c r="E70" s="271"/>
      <c r="F70" s="4"/>
      <c r="G70" s="4"/>
      <c r="H70" s="4"/>
      <c r="I70" s="4"/>
    </row>
    <row r="71" spans="1:9" ht="12.95" customHeight="1">
      <c r="A71" s="4"/>
      <c r="B71" s="143" t="s">
        <v>528</v>
      </c>
      <c r="C71" s="271" t="s">
        <v>545</v>
      </c>
      <c r="D71" s="271"/>
      <c r="E71" s="271"/>
      <c r="F71" s="4"/>
      <c r="G71" s="4"/>
      <c r="H71" s="4"/>
      <c r="I71" s="4"/>
    </row>
    <row r="72" spans="1:9" ht="12.95" customHeight="1">
      <c r="A72" s="4"/>
      <c r="B72" s="143"/>
      <c r="C72" s="271"/>
      <c r="D72" s="271"/>
      <c r="E72" s="271"/>
      <c r="F72" s="4"/>
      <c r="G72" s="4"/>
      <c r="H72" s="4"/>
      <c r="I72" s="4"/>
    </row>
    <row r="73" spans="1:9" ht="12.95" customHeight="1">
      <c r="A73" s="4"/>
      <c r="B73" s="143" t="s">
        <v>530</v>
      </c>
      <c r="C73" s="271" t="s">
        <v>531</v>
      </c>
      <c r="D73" s="271"/>
      <c r="E73" s="271"/>
      <c r="F73" s="4"/>
      <c r="G73" s="4"/>
      <c r="H73" s="4"/>
      <c r="I73" s="4"/>
    </row>
    <row r="74" spans="1:9" ht="12.95" customHeight="1">
      <c r="A74" s="4"/>
      <c r="B74" s="267"/>
      <c r="C74" s="267"/>
      <c r="D74" s="267"/>
      <c r="E74" s="267"/>
      <c r="F74" s="267"/>
      <c r="G74" s="267"/>
      <c r="H74" s="267"/>
      <c r="I74" s="267"/>
    </row>
    <row r="75" spans="1:9" ht="12.95" customHeight="1">
      <c r="A75" s="4"/>
      <c r="B75" s="267" t="s">
        <v>140</v>
      </c>
      <c r="C75" s="267"/>
      <c r="D75" s="267"/>
      <c r="E75" s="267"/>
      <c r="F75" s="267"/>
      <c r="G75" s="267"/>
      <c r="H75" s="267"/>
      <c r="I75" s="267"/>
    </row>
    <row r="76" spans="1:9" ht="12.95" customHeight="1">
      <c r="A76" s="4"/>
      <c r="B76" s="265" t="s">
        <v>141</v>
      </c>
      <c r="C76" s="265"/>
      <c r="D76" s="265"/>
      <c r="E76" s="265"/>
      <c r="F76" s="265"/>
      <c r="G76" s="265"/>
      <c r="H76" s="265"/>
      <c r="I76" s="265"/>
    </row>
    <row r="77" spans="1:9" ht="12.95" customHeight="1">
      <c r="A77" s="4"/>
      <c r="B77" s="265" t="s">
        <v>142</v>
      </c>
      <c r="C77" s="265"/>
      <c r="D77" s="265"/>
      <c r="E77" s="265"/>
      <c r="F77" s="265"/>
      <c r="G77" s="265"/>
      <c r="H77" s="265"/>
      <c r="I77" s="265"/>
    </row>
    <row r="78" spans="1:9" ht="12.95" customHeight="1">
      <c r="A78" s="4"/>
      <c r="B78" s="265" t="s">
        <v>143</v>
      </c>
      <c r="C78" s="265"/>
      <c r="D78" s="265"/>
      <c r="E78" s="265"/>
      <c r="F78" s="265"/>
      <c r="G78" s="265"/>
      <c r="H78" s="265"/>
      <c r="I78" s="265"/>
    </row>
    <row r="79" spans="1:9" ht="12.95" customHeight="1">
      <c r="A79" s="4"/>
      <c r="B79" s="265" t="s">
        <v>144</v>
      </c>
      <c r="C79" s="265"/>
      <c r="D79" s="265"/>
      <c r="E79" s="265"/>
      <c r="F79" s="265"/>
      <c r="G79" s="265"/>
      <c r="H79" s="265"/>
      <c r="I79" s="265"/>
    </row>
    <row r="80" spans="1:9" ht="12.95" customHeight="1">
      <c r="A80" s="4"/>
      <c r="B80" s="265" t="s">
        <v>145</v>
      </c>
      <c r="C80" s="265"/>
      <c r="D80" s="265"/>
      <c r="E80" s="265"/>
      <c r="F80" s="265"/>
      <c r="G80" s="265"/>
      <c r="H80" s="265"/>
      <c r="I80" s="265"/>
    </row>
    <row r="81" spans="1:9" ht="12.95" customHeight="1">
      <c r="A81" s="4"/>
      <c r="B81" s="265" t="s">
        <v>146</v>
      </c>
      <c r="C81" s="265"/>
      <c r="D81" s="265"/>
      <c r="E81" s="265"/>
      <c r="F81" s="265"/>
      <c r="G81" s="265"/>
      <c r="H81" s="265"/>
      <c r="I81" s="265"/>
    </row>
    <row r="82" spans="1:9" ht="12.95" customHeight="1">
      <c r="A82" s="4"/>
      <c r="B82" s="265" t="s">
        <v>546</v>
      </c>
      <c r="C82" s="265"/>
      <c r="D82" s="265"/>
      <c r="E82" s="265"/>
      <c r="F82" s="265"/>
      <c r="G82" s="265"/>
      <c r="H82" s="265"/>
      <c r="I82" s="265"/>
    </row>
    <row r="83" spans="1:9" ht="15.75" thickBot="1"/>
    <row r="84" spans="1:9">
      <c r="B84" s="44" t="s">
        <v>533</v>
      </c>
      <c r="C84" s="47"/>
      <c r="D84" s="47"/>
      <c r="E84" s="47"/>
      <c r="F84" s="95"/>
      <c r="G84" s="47"/>
      <c r="H84" s="47"/>
      <c r="I84" s="48"/>
    </row>
    <row r="85" spans="1:9" ht="15.75" thickBot="1">
      <c r="B85" s="49" t="s">
        <v>148</v>
      </c>
      <c r="C85" s="50"/>
      <c r="D85" s="96"/>
      <c r="E85" s="96"/>
      <c r="F85" s="50"/>
      <c r="G85" s="50"/>
      <c r="H85" s="50"/>
      <c r="I85" s="52"/>
    </row>
    <row r="86" spans="1:9" ht="24">
      <c r="B86" s="263" t="s">
        <v>149</v>
      </c>
      <c r="C86" s="263" t="s">
        <v>150</v>
      </c>
      <c r="D86" s="53" t="s">
        <v>151</v>
      </c>
      <c r="E86" s="53" t="s">
        <v>151</v>
      </c>
      <c r="F86" s="53" t="s">
        <v>152</v>
      </c>
      <c r="G86" s="50"/>
      <c r="H86" s="50"/>
      <c r="I86" s="52"/>
    </row>
    <row r="87" spans="1:9" ht="15.75" thickBot="1">
      <c r="B87" s="264"/>
      <c r="C87" s="264"/>
      <c r="D87" s="54" t="s">
        <v>153</v>
      </c>
      <c r="E87" s="54" t="s">
        <v>154</v>
      </c>
      <c r="F87" s="54" t="s">
        <v>153</v>
      </c>
      <c r="G87" s="50"/>
      <c r="H87" s="50"/>
      <c r="I87" s="52"/>
    </row>
    <row r="88" spans="1:9" ht="15.75" thickBot="1">
      <c r="B88" s="55" t="s">
        <v>109</v>
      </c>
      <c r="C88" s="55" t="s">
        <v>109</v>
      </c>
      <c r="D88" s="55" t="s">
        <v>109</v>
      </c>
      <c r="E88" s="55" t="s">
        <v>109</v>
      </c>
      <c r="F88" s="55" t="s">
        <v>109</v>
      </c>
      <c r="G88" s="50"/>
      <c r="H88" s="50"/>
      <c r="I88" s="52"/>
    </row>
    <row r="89" spans="1:9">
      <c r="B89" s="49"/>
      <c r="C89" s="50"/>
      <c r="D89" s="144"/>
      <c r="E89" s="144"/>
      <c r="F89" s="81"/>
      <c r="G89" s="50"/>
      <c r="H89" s="50"/>
      <c r="I89" s="52"/>
    </row>
    <row r="90" spans="1:9" ht="15.75" thickBot="1">
      <c r="B90" s="49" t="s">
        <v>155</v>
      </c>
      <c r="C90" s="50"/>
      <c r="D90" s="50"/>
      <c r="E90" s="50"/>
      <c r="F90" s="81"/>
      <c r="G90" s="50"/>
      <c r="H90" s="50"/>
      <c r="I90" s="52"/>
    </row>
    <row r="91" spans="1:9">
      <c r="B91" s="163" t="s">
        <v>547</v>
      </c>
      <c r="C91" s="145"/>
      <c r="D91" s="146"/>
      <c r="E91" s="58">
        <v>13.471500000000001</v>
      </c>
      <c r="F91" s="81"/>
      <c r="G91" s="50"/>
      <c r="H91" s="50"/>
      <c r="I91" s="52"/>
    </row>
    <row r="92" spans="1:9">
      <c r="B92" s="150" t="s">
        <v>548</v>
      </c>
      <c r="C92" s="147"/>
      <c r="D92" s="67"/>
      <c r="E92" s="62">
        <v>13.4733</v>
      </c>
      <c r="F92" s="81"/>
      <c r="G92" s="50"/>
      <c r="H92" s="50"/>
      <c r="I92" s="52"/>
    </row>
    <row r="93" spans="1:9">
      <c r="B93" s="150" t="s">
        <v>549</v>
      </c>
      <c r="C93" s="147"/>
      <c r="D93" s="67"/>
      <c r="E93" s="62">
        <v>11.200100000000001</v>
      </c>
      <c r="F93" s="81"/>
      <c r="G93" s="50"/>
      <c r="H93" s="50"/>
      <c r="I93" s="52"/>
    </row>
    <row r="94" spans="1:9">
      <c r="B94" s="150" t="s">
        <v>550</v>
      </c>
      <c r="C94" s="147"/>
      <c r="D94" s="67"/>
      <c r="E94" s="62">
        <v>10.0875</v>
      </c>
      <c r="F94" s="81"/>
      <c r="G94" s="50"/>
      <c r="H94" s="50"/>
      <c r="I94" s="52"/>
    </row>
    <row r="95" spans="1:9">
      <c r="B95" s="150" t="s">
        <v>551</v>
      </c>
      <c r="C95" s="147"/>
      <c r="D95" s="67"/>
      <c r="E95" s="62">
        <v>13.501799999999999</v>
      </c>
      <c r="F95" s="81"/>
      <c r="G95" s="50"/>
      <c r="H95" s="50"/>
      <c r="I95" s="52"/>
    </row>
    <row r="96" spans="1:9">
      <c r="B96" s="150" t="s">
        <v>552</v>
      </c>
      <c r="C96" s="147"/>
      <c r="D96" s="67"/>
      <c r="E96" s="62">
        <v>12.7674</v>
      </c>
      <c r="F96" s="81"/>
      <c r="G96" s="50"/>
      <c r="H96" s="50"/>
      <c r="I96" s="52"/>
    </row>
    <row r="97" spans="2:9">
      <c r="B97" s="150" t="s">
        <v>553</v>
      </c>
      <c r="C97" s="147"/>
      <c r="D97" s="67"/>
      <c r="E97" s="62">
        <v>12.766299999999999</v>
      </c>
      <c r="F97" s="81"/>
      <c r="G97" s="50"/>
      <c r="H97" s="50"/>
      <c r="I97" s="52"/>
    </row>
    <row r="98" spans="2:9">
      <c r="B98" s="150" t="s">
        <v>554</v>
      </c>
      <c r="C98" s="147"/>
      <c r="D98" s="67"/>
      <c r="E98" s="62">
        <v>12.770799999999999</v>
      </c>
      <c r="F98" s="81"/>
      <c r="G98" s="50"/>
      <c r="H98" s="50"/>
      <c r="I98" s="52"/>
    </row>
    <row r="99" spans="2:9">
      <c r="B99" s="150" t="s">
        <v>555</v>
      </c>
      <c r="C99" s="147"/>
      <c r="D99" s="67"/>
      <c r="E99" s="62">
        <v>9.9555000000000007</v>
      </c>
      <c r="F99" s="81"/>
      <c r="G99" s="50"/>
      <c r="H99" s="50"/>
      <c r="I99" s="52"/>
    </row>
    <row r="100" spans="2:9" ht="15.75" thickBot="1">
      <c r="B100" s="164" t="s">
        <v>556</v>
      </c>
      <c r="C100" s="148"/>
      <c r="D100" s="149"/>
      <c r="E100" s="165">
        <v>12.7698</v>
      </c>
      <c r="F100" s="81"/>
      <c r="G100" s="50"/>
      <c r="H100" s="50"/>
      <c r="I100" s="52"/>
    </row>
    <row r="101" spans="2:9">
      <c r="B101" s="66"/>
      <c r="C101" s="147"/>
      <c r="D101" s="147"/>
      <c r="E101" s="144"/>
      <c r="F101" s="81"/>
      <c r="G101" s="50"/>
      <c r="H101" s="50"/>
      <c r="I101" s="52"/>
    </row>
    <row r="102" spans="2:9" ht="15.75" thickBot="1">
      <c r="B102" s="49" t="s">
        <v>160</v>
      </c>
      <c r="C102" s="50"/>
      <c r="D102" s="147"/>
      <c r="E102" s="147"/>
      <c r="F102" s="97"/>
      <c r="G102" s="50"/>
      <c r="H102" s="50"/>
      <c r="I102" s="52"/>
    </row>
    <row r="103" spans="2:9">
      <c r="B103" s="163" t="s">
        <v>547</v>
      </c>
      <c r="C103" s="145"/>
      <c r="D103" s="146"/>
      <c r="E103" s="58">
        <v>13.4114</v>
      </c>
      <c r="F103" s="97"/>
      <c r="G103" s="50"/>
      <c r="H103" s="50"/>
      <c r="I103" s="52"/>
    </row>
    <row r="104" spans="2:9">
      <c r="B104" s="150" t="s">
        <v>548</v>
      </c>
      <c r="C104" s="147"/>
      <c r="D104" s="67"/>
      <c r="E104" s="62">
        <v>13.412100000000001</v>
      </c>
      <c r="F104" s="97"/>
      <c r="G104" s="50"/>
      <c r="H104" s="50"/>
      <c r="I104" s="52"/>
    </row>
    <row r="105" spans="2:9">
      <c r="B105" s="150" t="s">
        <v>549</v>
      </c>
      <c r="C105" s="147"/>
      <c r="D105" s="67"/>
      <c r="E105" s="62">
        <v>11.149100000000001</v>
      </c>
      <c r="F105" s="97"/>
      <c r="G105" s="50"/>
      <c r="H105" s="50"/>
      <c r="I105" s="52"/>
    </row>
    <row r="106" spans="2:9">
      <c r="B106" s="150" t="s">
        <v>550</v>
      </c>
      <c r="C106" s="147"/>
      <c r="D106" s="67"/>
      <c r="E106" s="62">
        <v>10.041700000000001</v>
      </c>
      <c r="F106" s="97"/>
      <c r="G106" s="50"/>
      <c r="H106" s="50"/>
      <c r="I106" s="52"/>
    </row>
    <row r="107" spans="2:9">
      <c r="B107" s="150" t="s">
        <v>551</v>
      </c>
      <c r="C107" s="147"/>
      <c r="D107" s="67"/>
      <c r="E107" s="62">
        <v>13.4404</v>
      </c>
      <c r="F107" s="97"/>
      <c r="G107" s="50"/>
      <c r="H107" s="50"/>
      <c r="I107" s="52"/>
    </row>
    <row r="108" spans="2:9">
      <c r="B108" s="150" t="s">
        <v>552</v>
      </c>
      <c r="C108" s="147"/>
      <c r="D108" s="67"/>
      <c r="E108" s="62">
        <v>12.6996</v>
      </c>
      <c r="F108" s="97"/>
      <c r="G108" s="50"/>
      <c r="H108" s="50"/>
      <c r="I108" s="52"/>
    </row>
    <row r="109" spans="2:9">
      <c r="B109" s="150" t="s">
        <v>553</v>
      </c>
      <c r="C109" s="147"/>
      <c r="D109" s="67"/>
      <c r="E109" s="62">
        <v>12.698499999999999</v>
      </c>
      <c r="F109" s="97"/>
      <c r="G109" s="50"/>
      <c r="H109" s="50"/>
      <c r="I109" s="52"/>
    </row>
    <row r="110" spans="2:9">
      <c r="B110" s="150" t="s">
        <v>554</v>
      </c>
      <c r="C110" s="147"/>
      <c r="D110" s="67"/>
      <c r="E110" s="62">
        <v>12.7034</v>
      </c>
      <c r="F110" s="97"/>
      <c r="G110" s="50"/>
      <c r="H110" s="50"/>
      <c r="I110" s="52"/>
    </row>
    <row r="111" spans="2:9">
      <c r="B111" s="150" t="s">
        <v>555</v>
      </c>
      <c r="C111" s="147"/>
      <c r="D111" s="67"/>
      <c r="E111" s="62">
        <v>9.9025999999999996</v>
      </c>
      <c r="F111" s="81"/>
      <c r="G111" s="50"/>
      <c r="H111" s="50"/>
      <c r="I111" s="52"/>
    </row>
    <row r="112" spans="2:9" ht="15.75" thickBot="1">
      <c r="B112" s="164" t="s">
        <v>556</v>
      </c>
      <c r="C112" s="148"/>
      <c r="D112" s="149"/>
      <c r="E112" s="165">
        <v>12.7021</v>
      </c>
      <c r="F112" s="81"/>
      <c r="G112" s="50"/>
      <c r="H112" s="50"/>
      <c r="I112" s="52"/>
    </row>
    <row r="113" spans="2:9">
      <c r="B113" s="150"/>
      <c r="C113" s="147"/>
      <c r="D113" s="67"/>
      <c r="E113" s="68"/>
      <c r="F113" s="81"/>
      <c r="G113" s="50"/>
      <c r="H113" s="50"/>
      <c r="I113" s="52"/>
    </row>
    <row r="114" spans="2:9">
      <c r="B114" s="49" t="s">
        <v>538</v>
      </c>
      <c r="C114" s="144"/>
      <c r="D114" s="151"/>
      <c r="E114" s="152"/>
      <c r="F114" s="151"/>
      <c r="G114" s="144" t="s">
        <v>163</v>
      </c>
      <c r="H114" s="50"/>
      <c r="I114" s="52"/>
    </row>
    <row r="115" spans="2:9">
      <c r="B115" s="49" t="s">
        <v>162</v>
      </c>
      <c r="C115" s="144"/>
      <c r="D115" s="151"/>
      <c r="E115" s="152"/>
      <c r="F115" s="153"/>
      <c r="G115" s="144" t="s">
        <v>163</v>
      </c>
      <c r="H115" s="50"/>
      <c r="I115" s="52"/>
    </row>
    <row r="116" spans="2:9">
      <c r="B116" s="49" t="s">
        <v>539</v>
      </c>
      <c r="C116" s="73"/>
      <c r="D116" s="151"/>
      <c r="E116" s="152"/>
      <c r="F116" s="153"/>
      <c r="G116" s="154" t="str">
        <f>C71</f>
        <v>1.70 years</v>
      </c>
      <c r="H116" s="50"/>
      <c r="I116" s="52"/>
    </row>
    <row r="117" spans="2:9">
      <c r="B117" s="49" t="s">
        <v>504</v>
      </c>
      <c r="C117" s="152"/>
      <c r="D117" s="166" t="s">
        <v>557</v>
      </c>
      <c r="E117" s="152"/>
      <c r="F117" s="153"/>
      <c r="G117" s="144"/>
      <c r="H117" s="50"/>
      <c r="I117" s="52"/>
    </row>
    <row r="118" spans="2:9" ht="24.75">
      <c r="B118" s="75" t="s">
        <v>166</v>
      </c>
      <c r="C118" s="76" t="s">
        <v>167</v>
      </c>
      <c r="D118" s="76" t="s">
        <v>168</v>
      </c>
      <c r="E118" s="152"/>
      <c r="F118" s="153"/>
      <c r="G118" s="144"/>
      <c r="H118" s="50"/>
      <c r="I118" s="52"/>
    </row>
    <row r="119" spans="2:9">
      <c r="B119" s="77" t="s">
        <v>547</v>
      </c>
      <c r="C119" s="78">
        <v>0</v>
      </c>
      <c r="D119" s="78">
        <v>0</v>
      </c>
      <c r="E119" s="152"/>
      <c r="F119" s="153"/>
      <c r="G119" s="144"/>
      <c r="H119" s="50"/>
      <c r="I119" s="52"/>
    </row>
    <row r="120" spans="2:9">
      <c r="B120" s="77" t="s">
        <v>549</v>
      </c>
      <c r="C120" s="78">
        <v>0</v>
      </c>
      <c r="D120" s="78">
        <v>0</v>
      </c>
      <c r="E120" s="152"/>
      <c r="F120" s="153"/>
      <c r="G120" s="144"/>
      <c r="H120" s="50"/>
      <c r="I120" s="52"/>
    </row>
    <row r="121" spans="2:9">
      <c r="B121" s="77" t="s">
        <v>550</v>
      </c>
      <c r="C121" s="78">
        <v>0</v>
      </c>
      <c r="D121" s="78">
        <v>0</v>
      </c>
      <c r="E121" s="152"/>
      <c r="F121" s="153"/>
      <c r="G121" s="144"/>
      <c r="H121" s="50"/>
      <c r="I121" s="52"/>
    </row>
    <row r="122" spans="2:9">
      <c r="B122" s="77" t="s">
        <v>551</v>
      </c>
      <c r="C122" s="78">
        <v>0</v>
      </c>
      <c r="D122" s="78">
        <v>0</v>
      </c>
      <c r="E122" s="152"/>
      <c r="F122" s="153"/>
      <c r="G122" s="144"/>
      <c r="H122" s="50"/>
      <c r="I122" s="52"/>
    </row>
    <row r="123" spans="2:9">
      <c r="B123" s="77" t="s">
        <v>552</v>
      </c>
      <c r="C123" s="78">
        <v>0</v>
      </c>
      <c r="D123" s="78">
        <v>0</v>
      </c>
      <c r="E123" s="152"/>
      <c r="F123" s="153"/>
      <c r="G123" s="144"/>
      <c r="H123" s="50"/>
      <c r="I123" s="52"/>
    </row>
    <row r="124" spans="2:9">
      <c r="B124" s="77" t="s">
        <v>554</v>
      </c>
      <c r="C124" s="78">
        <v>0</v>
      </c>
      <c r="D124" s="78">
        <v>0</v>
      </c>
      <c r="E124" s="152"/>
      <c r="F124" s="153"/>
      <c r="G124" s="144"/>
      <c r="H124" s="50"/>
      <c r="I124" s="52"/>
    </row>
    <row r="125" spans="2:9">
      <c r="B125" s="77" t="s">
        <v>555</v>
      </c>
      <c r="C125" s="78">
        <v>0</v>
      </c>
      <c r="D125" s="78">
        <v>0</v>
      </c>
      <c r="E125" s="152"/>
      <c r="F125" s="153"/>
      <c r="G125" s="144"/>
      <c r="H125" s="50"/>
      <c r="I125" s="52"/>
    </row>
    <row r="126" spans="2:9">
      <c r="B126" s="77" t="s">
        <v>556</v>
      </c>
      <c r="C126" s="78">
        <v>0</v>
      </c>
      <c r="D126" s="78">
        <v>0</v>
      </c>
      <c r="E126" s="152"/>
      <c r="F126" s="153"/>
      <c r="G126" s="144"/>
      <c r="H126" s="50"/>
      <c r="I126" s="52"/>
    </row>
    <row r="127" spans="2:9">
      <c r="B127" s="49"/>
      <c r="C127" s="144"/>
      <c r="D127" s="151"/>
      <c r="E127" s="152"/>
      <c r="F127" s="153"/>
      <c r="G127" s="144"/>
      <c r="H127" s="50"/>
      <c r="I127" s="52"/>
    </row>
    <row r="128" spans="2:9">
      <c r="B128" s="155" t="s">
        <v>1015</v>
      </c>
      <c r="C128" s="156"/>
      <c r="D128" s="152"/>
      <c r="E128" s="152"/>
      <c r="F128" s="50"/>
      <c r="G128" s="144" t="s">
        <v>163</v>
      </c>
      <c r="H128" s="50"/>
      <c r="I128" s="52"/>
    </row>
    <row r="129" spans="2:9" ht="33.75" customHeight="1">
      <c r="B129" s="273" t="s">
        <v>1051</v>
      </c>
      <c r="C129" s="274"/>
      <c r="D129" s="274"/>
      <c r="E129" s="275"/>
      <c r="F129" s="275"/>
      <c r="G129" s="144" t="s">
        <v>163</v>
      </c>
      <c r="H129" s="50"/>
      <c r="I129" s="52"/>
    </row>
    <row r="130" spans="2:9">
      <c r="B130" s="49" t="s">
        <v>541</v>
      </c>
      <c r="C130" s="152"/>
      <c r="D130" s="96"/>
      <c r="E130" s="152"/>
      <c r="F130" s="50"/>
      <c r="G130" s="144" t="s">
        <v>163</v>
      </c>
      <c r="H130" s="50"/>
      <c r="I130" s="52"/>
    </row>
    <row r="131" spans="2:9">
      <c r="B131" s="49" t="s">
        <v>542</v>
      </c>
      <c r="C131" s="152"/>
      <c r="D131" s="96"/>
      <c r="E131" s="152"/>
      <c r="F131" s="50"/>
      <c r="G131" s="144" t="s">
        <v>163</v>
      </c>
      <c r="H131" s="50"/>
      <c r="I131" s="52"/>
    </row>
    <row r="132" spans="2:9">
      <c r="B132" s="49"/>
      <c r="C132" s="144"/>
      <c r="D132" s="96"/>
      <c r="E132" s="144"/>
      <c r="F132" s="50"/>
      <c r="G132" s="50"/>
      <c r="H132" s="50"/>
      <c r="I132" s="52"/>
    </row>
    <row r="133" spans="2:9">
      <c r="B133" s="49" t="s">
        <v>190</v>
      </c>
      <c r="C133" s="152"/>
      <c r="D133" s="152"/>
      <c r="E133" s="152"/>
      <c r="F133" s="152"/>
      <c r="G133" s="152"/>
      <c r="H133" s="50"/>
      <c r="I133" s="52"/>
    </row>
    <row r="134" spans="2:9" ht="15.75" thickBot="1">
      <c r="B134" s="158"/>
      <c r="C134" s="159"/>
      <c r="D134" s="98"/>
      <c r="E134" s="160"/>
      <c r="F134" s="161"/>
      <c r="G134" s="161"/>
      <c r="H134" s="161"/>
      <c r="I134" s="162"/>
    </row>
    <row r="137" spans="2:9" ht="60">
      <c r="B137" s="220" t="s">
        <v>1070</v>
      </c>
    </row>
    <row r="148" spans="2:2">
      <c r="B148" s="221" t="s">
        <v>1056</v>
      </c>
    </row>
    <row r="149" spans="2:2" ht="15.75">
      <c r="B149" s="222" t="s">
        <v>1071</v>
      </c>
    </row>
    <row r="150" spans="2:2" ht="15.75">
      <c r="B150" s="206" t="s">
        <v>1058</v>
      </c>
    </row>
    <row r="160" spans="2:2">
      <c r="B160" s="223" t="s">
        <v>1072</v>
      </c>
    </row>
  </sheetData>
  <mergeCells count="25">
    <mergeCell ref="B129:F129"/>
    <mergeCell ref="B79:I79"/>
    <mergeCell ref="B80:I80"/>
    <mergeCell ref="B81:I81"/>
    <mergeCell ref="B82:I82"/>
    <mergeCell ref="B86:B87"/>
    <mergeCell ref="C86:C87"/>
    <mergeCell ref="B78:I78"/>
    <mergeCell ref="C67:E67"/>
    <mergeCell ref="C68:E68"/>
    <mergeCell ref="C69:E69"/>
    <mergeCell ref="C70:E70"/>
    <mergeCell ref="C71:E71"/>
    <mergeCell ref="C72:E72"/>
    <mergeCell ref="C73:E73"/>
    <mergeCell ref="B74:I74"/>
    <mergeCell ref="B75:I75"/>
    <mergeCell ref="B76:I76"/>
    <mergeCell ref="B77:I77"/>
    <mergeCell ref="C66:E66"/>
    <mergeCell ref="B61:I61"/>
    <mergeCell ref="C62:E62"/>
    <mergeCell ref="C63:E63"/>
    <mergeCell ref="C64:E64"/>
    <mergeCell ref="C65:E65"/>
  </mergeCells>
  <hyperlinks>
    <hyperlink ref="B3" location="ITIDynamicTermFund" display="ITI Dynamic Term Fund" xr:uid="{24630ACF-B959-4064-AF6B-202E58FEC463}"/>
  </hyperlinks>
  <pageMargins left="0" right="0" top="0" bottom="0" header="0" footer="0"/>
  <pageSetup orientation="landscape"/>
  <headerFooter>
    <oddFooter xml:space="preserve">&amp;C_x000D_&amp;1#&amp;"Aptos"&amp;10&amp;K000000  For internal use only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67202-E7A0-49FD-B7C7-8AF87C5BFF12}">
  <sheetPr codeName="Sheet9">
    <outlinePr summaryBelow="0"/>
  </sheetPr>
  <dimension ref="A1:I243"/>
  <sheetViews>
    <sheetView topLeftCell="A136" workbookViewId="0">
      <selection activeCell="A157" sqref="A157"/>
    </sheetView>
  </sheetViews>
  <sheetFormatPr defaultRowHeight="15"/>
  <cols>
    <col min="1" max="1" width="9.42578125" bestFit="1" customWidth="1"/>
    <col min="2" max="2" width="69.28515625" customWidth="1"/>
    <col min="3" max="3" width="29.28515625" bestFit="1"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29.28515625" bestFit="1"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29.28515625" bestFit="1"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29.28515625" bestFit="1"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29.285156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29.285156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29.285156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29.285156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29.285156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29.285156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29.285156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29.285156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29.285156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29.285156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29.285156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29.285156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29.285156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29.285156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29.285156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29.285156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29.285156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29.285156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29.285156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29.285156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29.285156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29.285156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29.285156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29.285156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29.285156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29.285156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29.285156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29.285156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29.285156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29.285156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29.285156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29.285156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29.285156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29.285156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29.285156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29.285156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29.285156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29.285156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29.285156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29.285156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29.285156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29.285156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29.285156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29.285156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29.285156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29.285156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29.285156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29.285156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29.285156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29.285156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29.285156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29.285156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29.285156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29.285156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29.285156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29.285156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29.285156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29.285156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29.285156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29.285156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9</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194</v>
      </c>
      <c r="C9" s="14" t="s">
        <v>195</v>
      </c>
      <c r="D9" s="14" t="s">
        <v>37</v>
      </c>
      <c r="E9" s="19">
        <v>554057</v>
      </c>
      <c r="F9" s="20">
        <v>7322.97</v>
      </c>
      <c r="G9" s="21">
        <v>4.6100000000000002E-2</v>
      </c>
      <c r="H9" s="91"/>
      <c r="I9" s="22"/>
    </row>
    <row r="10" spans="1:9" ht="12.95" customHeight="1">
      <c r="A10" s="17"/>
      <c r="B10" s="18" t="s">
        <v>35</v>
      </c>
      <c r="C10" s="14" t="s">
        <v>36</v>
      </c>
      <c r="D10" s="14" t="s">
        <v>37</v>
      </c>
      <c r="E10" s="19">
        <v>798771</v>
      </c>
      <c r="F10" s="20">
        <v>5660.89</v>
      </c>
      <c r="G10" s="21">
        <v>3.56E-2</v>
      </c>
      <c r="H10" s="91"/>
      <c r="I10" s="22"/>
    </row>
    <row r="11" spans="1:9" ht="12.95" customHeight="1">
      <c r="A11" s="17"/>
      <c r="B11" s="18" t="s">
        <v>192</v>
      </c>
      <c r="C11" s="14" t="s">
        <v>193</v>
      </c>
      <c r="D11" s="14" t="s">
        <v>72</v>
      </c>
      <c r="E11" s="19">
        <v>465200</v>
      </c>
      <c r="F11" s="20">
        <v>5521.92</v>
      </c>
      <c r="G11" s="21">
        <v>3.4799999999999998E-2</v>
      </c>
      <c r="H11" s="91"/>
      <c r="I11" s="22"/>
    </row>
    <row r="12" spans="1:9" ht="12.95" customHeight="1">
      <c r="A12" s="17"/>
      <c r="B12" s="18" t="s">
        <v>558</v>
      </c>
      <c r="C12" s="14" t="s">
        <v>559</v>
      </c>
      <c r="D12" s="14" t="s">
        <v>278</v>
      </c>
      <c r="E12" s="19">
        <v>108302</v>
      </c>
      <c r="F12" s="20">
        <v>4165.84</v>
      </c>
      <c r="G12" s="21">
        <v>2.6200000000000001E-2</v>
      </c>
      <c r="H12" s="91"/>
      <c r="I12" s="22"/>
    </row>
    <row r="13" spans="1:9" ht="12.95" customHeight="1">
      <c r="A13" s="17"/>
      <c r="B13" s="18" t="s">
        <v>47</v>
      </c>
      <c r="C13" s="14" t="s">
        <v>48</v>
      </c>
      <c r="D13" s="14" t="s">
        <v>49</v>
      </c>
      <c r="E13" s="19">
        <v>205291</v>
      </c>
      <c r="F13" s="20">
        <v>3606.96</v>
      </c>
      <c r="G13" s="21">
        <v>2.2700000000000001E-2</v>
      </c>
      <c r="H13" s="91"/>
      <c r="I13" s="22"/>
    </row>
    <row r="14" spans="1:9" ht="12.95" customHeight="1">
      <c r="A14" s="17"/>
      <c r="B14" s="18" t="s">
        <v>96</v>
      </c>
      <c r="C14" s="14" t="s">
        <v>97</v>
      </c>
      <c r="D14" s="14" t="s">
        <v>98</v>
      </c>
      <c r="E14" s="19">
        <v>87563</v>
      </c>
      <c r="F14" s="20">
        <v>3292.37</v>
      </c>
      <c r="G14" s="21">
        <v>2.07E-2</v>
      </c>
      <c r="H14" s="91"/>
      <c r="I14" s="22"/>
    </row>
    <row r="15" spans="1:9" ht="12.95" customHeight="1">
      <c r="A15" s="17"/>
      <c r="B15" s="18" t="s">
        <v>271</v>
      </c>
      <c r="C15" s="14" t="s">
        <v>272</v>
      </c>
      <c r="D15" s="14" t="s">
        <v>37</v>
      </c>
      <c r="E15" s="19">
        <v>340408</v>
      </c>
      <c r="F15" s="20">
        <v>3266.21</v>
      </c>
      <c r="G15" s="21">
        <v>2.06E-2</v>
      </c>
      <c r="H15" s="91"/>
      <c r="I15" s="22"/>
    </row>
    <row r="16" spans="1:9" ht="12.95" customHeight="1">
      <c r="A16" s="17"/>
      <c r="B16" s="18" t="s">
        <v>296</v>
      </c>
      <c r="C16" s="14" t="s">
        <v>297</v>
      </c>
      <c r="D16" s="14" t="s">
        <v>209</v>
      </c>
      <c r="E16" s="19">
        <v>203186</v>
      </c>
      <c r="F16" s="20">
        <v>2895.4</v>
      </c>
      <c r="G16" s="21">
        <v>1.8200000000000001E-2</v>
      </c>
      <c r="H16" s="91"/>
      <c r="I16" s="22"/>
    </row>
    <row r="17" spans="1:9" ht="12.95" customHeight="1">
      <c r="A17" s="17"/>
      <c r="B17" s="18" t="s">
        <v>560</v>
      </c>
      <c r="C17" s="14" t="s">
        <v>561</v>
      </c>
      <c r="D17" s="14" t="s">
        <v>233</v>
      </c>
      <c r="E17" s="19">
        <v>15925</v>
      </c>
      <c r="F17" s="20">
        <v>2768.4</v>
      </c>
      <c r="G17" s="21">
        <v>1.7399999999999999E-2</v>
      </c>
      <c r="H17" s="91"/>
      <c r="I17" s="22"/>
    </row>
    <row r="18" spans="1:9" ht="12.95" customHeight="1">
      <c r="A18" s="17"/>
      <c r="B18" s="18" t="s">
        <v>220</v>
      </c>
      <c r="C18" s="14" t="s">
        <v>221</v>
      </c>
      <c r="D18" s="14" t="s">
        <v>37</v>
      </c>
      <c r="E18" s="19">
        <v>224348</v>
      </c>
      <c r="F18" s="20">
        <v>2750.51</v>
      </c>
      <c r="G18" s="21">
        <v>1.7299999999999999E-2</v>
      </c>
      <c r="H18" s="91"/>
      <c r="I18" s="22"/>
    </row>
    <row r="19" spans="1:9" ht="12.95" customHeight="1">
      <c r="A19" s="17"/>
      <c r="B19" s="18" t="s">
        <v>562</v>
      </c>
      <c r="C19" s="14" t="s">
        <v>563</v>
      </c>
      <c r="D19" s="14" t="s">
        <v>564</v>
      </c>
      <c r="E19" s="19">
        <v>132201</v>
      </c>
      <c r="F19" s="20">
        <v>2725.19</v>
      </c>
      <c r="G19" s="21">
        <v>1.72E-2</v>
      </c>
      <c r="H19" s="91"/>
      <c r="I19" s="22"/>
    </row>
    <row r="20" spans="1:9" ht="12.95" customHeight="1">
      <c r="A20" s="17"/>
      <c r="B20" s="18" t="s">
        <v>215</v>
      </c>
      <c r="C20" s="14" t="s">
        <v>216</v>
      </c>
      <c r="D20" s="14" t="s">
        <v>198</v>
      </c>
      <c r="E20" s="19">
        <v>28679</v>
      </c>
      <c r="F20" s="20">
        <v>2664.71</v>
      </c>
      <c r="G20" s="21">
        <v>1.6799999999999999E-2</v>
      </c>
      <c r="H20" s="91"/>
      <c r="I20" s="22"/>
    </row>
    <row r="21" spans="1:9" ht="12.95" customHeight="1">
      <c r="A21" s="17"/>
      <c r="B21" s="18" t="s">
        <v>565</v>
      </c>
      <c r="C21" s="14" t="s">
        <v>566</v>
      </c>
      <c r="D21" s="14" t="s">
        <v>198</v>
      </c>
      <c r="E21" s="19">
        <v>170218</v>
      </c>
      <c r="F21" s="20">
        <v>2594.9699999999998</v>
      </c>
      <c r="G21" s="21">
        <v>1.6299999999999999E-2</v>
      </c>
      <c r="H21" s="91"/>
      <c r="I21" s="22"/>
    </row>
    <row r="22" spans="1:9" ht="12.95" customHeight="1">
      <c r="A22" s="17"/>
      <c r="B22" s="18" t="s">
        <v>488</v>
      </c>
      <c r="C22" s="14" t="s">
        <v>489</v>
      </c>
      <c r="D22" s="14" t="s">
        <v>37</v>
      </c>
      <c r="E22" s="19">
        <v>597736</v>
      </c>
      <c r="F22" s="20">
        <v>2492.56</v>
      </c>
      <c r="G22" s="21">
        <v>1.5699999999999999E-2</v>
      </c>
      <c r="H22" s="91"/>
      <c r="I22" s="22"/>
    </row>
    <row r="23" spans="1:9" ht="12.95" customHeight="1">
      <c r="A23" s="17"/>
      <c r="B23" s="18" t="s">
        <v>567</v>
      </c>
      <c r="C23" s="14" t="s">
        <v>568</v>
      </c>
      <c r="D23" s="14" t="s">
        <v>40</v>
      </c>
      <c r="E23" s="19">
        <v>11138</v>
      </c>
      <c r="F23" s="20">
        <v>2471.52</v>
      </c>
      <c r="G23" s="21">
        <v>1.5599999999999999E-2</v>
      </c>
      <c r="H23" s="91"/>
      <c r="I23" s="22"/>
    </row>
    <row r="24" spans="1:9" ht="12.95" customHeight="1">
      <c r="A24" s="17"/>
      <c r="B24" s="18" t="s">
        <v>196</v>
      </c>
      <c r="C24" s="14" t="s">
        <v>197</v>
      </c>
      <c r="D24" s="14" t="s">
        <v>198</v>
      </c>
      <c r="E24" s="19">
        <v>114776</v>
      </c>
      <c r="F24" s="20">
        <v>2429</v>
      </c>
      <c r="G24" s="21">
        <v>1.5299999999999999E-2</v>
      </c>
      <c r="H24" s="91"/>
      <c r="I24" s="22"/>
    </row>
    <row r="25" spans="1:9" ht="12.95" customHeight="1">
      <c r="A25" s="17"/>
      <c r="B25" s="18" t="s">
        <v>260</v>
      </c>
      <c r="C25" s="14" t="s">
        <v>261</v>
      </c>
      <c r="D25" s="14" t="s">
        <v>262</v>
      </c>
      <c r="E25" s="19">
        <v>71784</v>
      </c>
      <c r="F25" s="20">
        <v>2369.16</v>
      </c>
      <c r="G25" s="21">
        <v>1.49E-2</v>
      </c>
      <c r="H25" s="91"/>
      <c r="I25" s="22"/>
    </row>
    <row r="26" spans="1:9" ht="12.95" customHeight="1">
      <c r="A26" s="17"/>
      <c r="B26" s="18" t="s">
        <v>569</v>
      </c>
      <c r="C26" s="14" t="s">
        <v>570</v>
      </c>
      <c r="D26" s="14" t="s">
        <v>40</v>
      </c>
      <c r="E26" s="19">
        <v>236541</v>
      </c>
      <c r="F26" s="20">
        <v>2368.0100000000002</v>
      </c>
      <c r="G26" s="21">
        <v>1.49E-2</v>
      </c>
      <c r="H26" s="91"/>
      <c r="I26" s="22"/>
    </row>
    <row r="27" spans="1:9" ht="12.95" customHeight="1">
      <c r="A27" s="17"/>
      <c r="B27" s="18" t="s">
        <v>446</v>
      </c>
      <c r="C27" s="14" t="s">
        <v>447</v>
      </c>
      <c r="D27" s="14" t="s">
        <v>226</v>
      </c>
      <c r="E27" s="19">
        <v>27542</v>
      </c>
      <c r="F27" s="20">
        <v>2270.84</v>
      </c>
      <c r="G27" s="21">
        <v>1.43E-2</v>
      </c>
      <c r="H27" s="91"/>
      <c r="I27" s="22"/>
    </row>
    <row r="28" spans="1:9" ht="12.95" customHeight="1">
      <c r="A28" s="17"/>
      <c r="B28" s="18" t="s">
        <v>356</v>
      </c>
      <c r="C28" s="14" t="s">
        <v>357</v>
      </c>
      <c r="D28" s="14" t="s">
        <v>259</v>
      </c>
      <c r="E28" s="19">
        <v>61530</v>
      </c>
      <c r="F28" s="20">
        <v>2150.17</v>
      </c>
      <c r="G28" s="21">
        <v>1.35E-2</v>
      </c>
      <c r="H28" s="91"/>
      <c r="I28" s="22"/>
    </row>
    <row r="29" spans="1:9" ht="12.95" customHeight="1">
      <c r="A29" s="17"/>
      <c r="B29" s="18" t="s">
        <v>571</v>
      </c>
      <c r="C29" s="14" t="s">
        <v>572</v>
      </c>
      <c r="D29" s="14" t="s">
        <v>419</v>
      </c>
      <c r="E29" s="19">
        <v>1951334</v>
      </c>
      <c r="F29" s="20">
        <v>2102.7600000000002</v>
      </c>
      <c r="G29" s="21">
        <v>1.32E-2</v>
      </c>
      <c r="H29" s="91"/>
      <c r="I29" s="22"/>
    </row>
    <row r="30" spans="1:9" ht="12.95" customHeight="1">
      <c r="A30" s="17"/>
      <c r="B30" s="18" t="s">
        <v>405</v>
      </c>
      <c r="C30" s="14" t="s">
        <v>406</v>
      </c>
      <c r="D30" s="14" t="s">
        <v>278</v>
      </c>
      <c r="E30" s="19">
        <v>200591</v>
      </c>
      <c r="F30" s="20">
        <v>2085.85</v>
      </c>
      <c r="G30" s="21">
        <v>1.3100000000000001E-2</v>
      </c>
      <c r="H30" s="91"/>
      <c r="I30" s="22"/>
    </row>
    <row r="31" spans="1:9" ht="12.95" customHeight="1">
      <c r="A31" s="17"/>
      <c r="B31" s="18" t="s">
        <v>573</v>
      </c>
      <c r="C31" s="14" t="s">
        <v>574</v>
      </c>
      <c r="D31" s="14" t="s">
        <v>575</v>
      </c>
      <c r="E31" s="19">
        <v>302196</v>
      </c>
      <c r="F31" s="20">
        <v>2075.33</v>
      </c>
      <c r="G31" s="21">
        <v>1.3100000000000001E-2</v>
      </c>
      <c r="H31" s="91"/>
      <c r="I31" s="22"/>
    </row>
    <row r="32" spans="1:9" ht="12.95" customHeight="1">
      <c r="A32" s="17"/>
      <c r="B32" s="18" t="s">
        <v>576</v>
      </c>
      <c r="C32" s="14" t="s">
        <v>577</v>
      </c>
      <c r="D32" s="14" t="s">
        <v>419</v>
      </c>
      <c r="E32" s="19">
        <v>380761</v>
      </c>
      <c r="F32" s="20">
        <v>2055.73</v>
      </c>
      <c r="G32" s="21">
        <v>1.29E-2</v>
      </c>
      <c r="H32" s="91"/>
      <c r="I32" s="22"/>
    </row>
    <row r="33" spans="1:9" ht="12.95" customHeight="1">
      <c r="A33" s="17"/>
      <c r="B33" s="18" t="s">
        <v>578</v>
      </c>
      <c r="C33" s="14" t="s">
        <v>579</v>
      </c>
      <c r="D33" s="14" t="s">
        <v>69</v>
      </c>
      <c r="E33" s="19">
        <v>464541</v>
      </c>
      <c r="F33" s="20">
        <v>1918.09</v>
      </c>
      <c r="G33" s="21">
        <v>1.21E-2</v>
      </c>
      <c r="H33" s="91"/>
      <c r="I33" s="22"/>
    </row>
    <row r="34" spans="1:9" ht="12.95" customHeight="1">
      <c r="A34" s="17"/>
      <c r="B34" s="18" t="s">
        <v>580</v>
      </c>
      <c r="C34" s="14" t="s">
        <v>581</v>
      </c>
      <c r="D34" s="14" t="s">
        <v>259</v>
      </c>
      <c r="E34" s="19">
        <v>4036</v>
      </c>
      <c r="F34" s="20">
        <v>1900.96</v>
      </c>
      <c r="G34" s="21">
        <v>1.2E-2</v>
      </c>
      <c r="H34" s="91"/>
      <c r="I34" s="22"/>
    </row>
    <row r="35" spans="1:9" ht="12.95" customHeight="1">
      <c r="A35" s="17"/>
      <c r="B35" s="18" t="s">
        <v>183</v>
      </c>
      <c r="C35" s="14" t="s">
        <v>203</v>
      </c>
      <c r="D35" s="14" t="s">
        <v>204</v>
      </c>
      <c r="E35" s="19">
        <v>592637</v>
      </c>
      <c r="F35" s="20">
        <v>1896.44</v>
      </c>
      <c r="G35" s="21">
        <v>1.1900000000000001E-2</v>
      </c>
      <c r="H35" s="91"/>
      <c r="I35" s="22"/>
    </row>
    <row r="36" spans="1:9" ht="12.95" customHeight="1">
      <c r="A36" s="17"/>
      <c r="B36" s="18" t="s">
        <v>582</v>
      </c>
      <c r="C36" s="14" t="s">
        <v>583</v>
      </c>
      <c r="D36" s="14" t="s">
        <v>104</v>
      </c>
      <c r="E36" s="19">
        <v>584457</v>
      </c>
      <c r="F36" s="20">
        <v>1886.33</v>
      </c>
      <c r="G36" s="21">
        <v>1.1900000000000001E-2</v>
      </c>
      <c r="H36" s="91"/>
      <c r="I36" s="22"/>
    </row>
    <row r="37" spans="1:9" ht="12.95" customHeight="1">
      <c r="A37" s="17"/>
      <c r="B37" s="18" t="s">
        <v>584</v>
      </c>
      <c r="C37" s="14" t="s">
        <v>585</v>
      </c>
      <c r="D37" s="14" t="s">
        <v>233</v>
      </c>
      <c r="E37" s="19">
        <v>43938</v>
      </c>
      <c r="F37" s="20">
        <v>1845.84</v>
      </c>
      <c r="G37" s="21">
        <v>1.1599999999999999E-2</v>
      </c>
      <c r="H37" s="91"/>
      <c r="I37" s="22"/>
    </row>
    <row r="38" spans="1:9" ht="12.95" customHeight="1">
      <c r="A38" s="17"/>
      <c r="B38" s="18" t="s">
        <v>249</v>
      </c>
      <c r="C38" s="14" t="s">
        <v>250</v>
      </c>
      <c r="D38" s="14" t="s">
        <v>209</v>
      </c>
      <c r="E38" s="19">
        <v>42783</v>
      </c>
      <c r="F38" s="20">
        <v>1756.67</v>
      </c>
      <c r="G38" s="21">
        <v>1.11E-2</v>
      </c>
      <c r="H38" s="91"/>
      <c r="I38" s="22"/>
    </row>
    <row r="39" spans="1:9" ht="12.95" customHeight="1">
      <c r="A39" s="17"/>
      <c r="B39" s="18" t="s">
        <v>239</v>
      </c>
      <c r="C39" s="14" t="s">
        <v>240</v>
      </c>
      <c r="D39" s="14" t="s">
        <v>91</v>
      </c>
      <c r="E39" s="19">
        <v>98507</v>
      </c>
      <c r="F39" s="20">
        <v>1697.77</v>
      </c>
      <c r="G39" s="21">
        <v>1.0699999999999999E-2</v>
      </c>
      <c r="H39" s="91"/>
      <c r="I39" s="22"/>
    </row>
    <row r="40" spans="1:9" ht="12.95" customHeight="1">
      <c r="A40" s="17"/>
      <c r="B40" s="18" t="s">
        <v>586</v>
      </c>
      <c r="C40" s="14" t="s">
        <v>587</v>
      </c>
      <c r="D40" s="14" t="s">
        <v>40</v>
      </c>
      <c r="E40" s="19">
        <v>82449</v>
      </c>
      <c r="F40" s="20">
        <v>1692.27</v>
      </c>
      <c r="G40" s="21">
        <v>1.0699999999999999E-2</v>
      </c>
      <c r="H40" s="91"/>
      <c r="I40" s="22"/>
    </row>
    <row r="41" spans="1:9" ht="12.95" customHeight="1">
      <c r="A41" s="17"/>
      <c r="B41" s="18" t="s">
        <v>588</v>
      </c>
      <c r="C41" s="14" t="s">
        <v>589</v>
      </c>
      <c r="D41" s="14" t="s">
        <v>226</v>
      </c>
      <c r="E41" s="19">
        <v>26369</v>
      </c>
      <c r="F41" s="20">
        <v>1667.31</v>
      </c>
      <c r="G41" s="21">
        <v>1.0500000000000001E-2</v>
      </c>
      <c r="H41" s="91"/>
      <c r="I41" s="22"/>
    </row>
    <row r="42" spans="1:9" ht="12.95" customHeight="1">
      <c r="A42" s="17"/>
      <c r="B42" s="18" t="s">
        <v>279</v>
      </c>
      <c r="C42" s="14" t="s">
        <v>280</v>
      </c>
      <c r="D42" s="14" t="s">
        <v>69</v>
      </c>
      <c r="E42" s="19">
        <v>352301</v>
      </c>
      <c r="F42" s="20">
        <v>1665.15</v>
      </c>
      <c r="G42" s="21">
        <v>1.0500000000000001E-2</v>
      </c>
      <c r="H42" s="91"/>
      <c r="I42" s="22"/>
    </row>
    <row r="43" spans="1:9" ht="12.95" customHeight="1">
      <c r="A43" s="17"/>
      <c r="B43" s="18" t="s">
        <v>590</v>
      </c>
      <c r="C43" s="14" t="s">
        <v>591</v>
      </c>
      <c r="D43" s="14" t="s">
        <v>198</v>
      </c>
      <c r="E43" s="19">
        <v>117004</v>
      </c>
      <c r="F43" s="20">
        <v>1607.17</v>
      </c>
      <c r="G43" s="21">
        <v>1.01E-2</v>
      </c>
      <c r="H43" s="91"/>
      <c r="I43" s="22"/>
    </row>
    <row r="44" spans="1:9" ht="12.95" customHeight="1">
      <c r="A44" s="17"/>
      <c r="B44" s="18" t="s">
        <v>397</v>
      </c>
      <c r="C44" s="14" t="s">
        <v>398</v>
      </c>
      <c r="D44" s="14" t="s">
        <v>52</v>
      </c>
      <c r="E44" s="19">
        <v>118134</v>
      </c>
      <c r="F44" s="20">
        <v>1599.53</v>
      </c>
      <c r="G44" s="21">
        <v>1.01E-2</v>
      </c>
      <c r="H44" s="91"/>
      <c r="I44" s="22"/>
    </row>
    <row r="45" spans="1:9" ht="12.95" customHeight="1">
      <c r="A45" s="17"/>
      <c r="B45" s="18" t="s">
        <v>50</v>
      </c>
      <c r="C45" s="14" t="s">
        <v>51</v>
      </c>
      <c r="D45" s="14" t="s">
        <v>52</v>
      </c>
      <c r="E45" s="19">
        <v>368088</v>
      </c>
      <c r="F45" s="20">
        <v>1590.14</v>
      </c>
      <c r="G45" s="21">
        <v>0.01</v>
      </c>
      <c r="H45" s="91"/>
      <c r="I45" s="22"/>
    </row>
    <row r="46" spans="1:9" ht="12.95" customHeight="1">
      <c r="A46" s="17"/>
      <c r="B46" s="18" t="s">
        <v>592</v>
      </c>
      <c r="C46" s="14" t="s">
        <v>593</v>
      </c>
      <c r="D46" s="14" t="s">
        <v>226</v>
      </c>
      <c r="E46" s="19">
        <v>238026</v>
      </c>
      <c r="F46" s="20">
        <v>1581.68</v>
      </c>
      <c r="G46" s="21">
        <v>0.01</v>
      </c>
      <c r="H46" s="91"/>
      <c r="I46" s="22"/>
    </row>
    <row r="47" spans="1:9" ht="12.95" customHeight="1">
      <c r="A47" s="17"/>
      <c r="B47" s="18" t="s">
        <v>594</v>
      </c>
      <c r="C47" s="14" t="s">
        <v>595</v>
      </c>
      <c r="D47" s="14" t="s">
        <v>198</v>
      </c>
      <c r="E47" s="19">
        <v>85138</v>
      </c>
      <c r="F47" s="20">
        <v>1546.62</v>
      </c>
      <c r="G47" s="21">
        <v>9.7000000000000003E-3</v>
      </c>
      <c r="H47" s="91"/>
      <c r="I47" s="22"/>
    </row>
    <row r="48" spans="1:9" ht="12.95" customHeight="1">
      <c r="A48" s="17"/>
      <c r="B48" s="18" t="s">
        <v>55</v>
      </c>
      <c r="C48" s="14" t="s">
        <v>56</v>
      </c>
      <c r="D48" s="14" t="s">
        <v>43</v>
      </c>
      <c r="E48" s="19">
        <v>156748</v>
      </c>
      <c r="F48" s="20">
        <v>1540.36</v>
      </c>
      <c r="G48" s="21">
        <v>9.7000000000000003E-3</v>
      </c>
      <c r="H48" s="91"/>
      <c r="I48" s="22"/>
    </row>
    <row r="49" spans="1:9" ht="12.95" customHeight="1">
      <c r="A49" s="17"/>
      <c r="B49" s="18" t="s">
        <v>596</v>
      </c>
      <c r="C49" s="14" t="s">
        <v>597</v>
      </c>
      <c r="D49" s="14" t="s">
        <v>259</v>
      </c>
      <c r="E49" s="19">
        <v>302888</v>
      </c>
      <c r="F49" s="20">
        <v>1539.43</v>
      </c>
      <c r="G49" s="21">
        <v>9.7000000000000003E-3</v>
      </c>
      <c r="H49" s="91"/>
      <c r="I49" s="22"/>
    </row>
    <row r="50" spans="1:9" ht="12.95" customHeight="1">
      <c r="A50" s="17"/>
      <c r="B50" s="18" t="s">
        <v>373</v>
      </c>
      <c r="C50" s="14" t="s">
        <v>374</v>
      </c>
      <c r="D50" s="14" t="s">
        <v>91</v>
      </c>
      <c r="E50" s="19">
        <v>11720</v>
      </c>
      <c r="F50" s="20">
        <v>1535.32</v>
      </c>
      <c r="G50" s="21">
        <v>9.7000000000000003E-3</v>
      </c>
      <c r="H50" s="91"/>
      <c r="I50" s="22"/>
    </row>
    <row r="51" spans="1:9" ht="12.95" customHeight="1">
      <c r="A51" s="17"/>
      <c r="B51" s="18" t="s">
        <v>598</v>
      </c>
      <c r="C51" s="14" t="s">
        <v>599</v>
      </c>
      <c r="D51" s="14" t="s">
        <v>77</v>
      </c>
      <c r="E51" s="19">
        <v>73525</v>
      </c>
      <c r="F51" s="20">
        <v>1507.7</v>
      </c>
      <c r="G51" s="21">
        <v>9.4999999999999998E-3</v>
      </c>
      <c r="H51" s="91"/>
      <c r="I51" s="22"/>
    </row>
    <row r="52" spans="1:9" ht="12.95" customHeight="1">
      <c r="A52" s="17"/>
      <c r="B52" s="18" t="s">
        <v>290</v>
      </c>
      <c r="C52" s="14" t="s">
        <v>291</v>
      </c>
      <c r="D52" s="14" t="s">
        <v>43</v>
      </c>
      <c r="E52" s="19">
        <v>155179</v>
      </c>
      <c r="F52" s="20">
        <v>1488.79</v>
      </c>
      <c r="G52" s="21">
        <v>9.4000000000000004E-3</v>
      </c>
      <c r="H52" s="91"/>
      <c r="I52" s="22"/>
    </row>
    <row r="53" spans="1:9" ht="12.95" customHeight="1">
      <c r="A53" s="17"/>
      <c r="B53" s="18" t="s">
        <v>247</v>
      </c>
      <c r="C53" s="14" t="s">
        <v>248</v>
      </c>
      <c r="D53" s="14" t="s">
        <v>84</v>
      </c>
      <c r="E53" s="19">
        <v>48620</v>
      </c>
      <c r="F53" s="20">
        <v>1488.7</v>
      </c>
      <c r="G53" s="21">
        <v>9.4000000000000004E-3</v>
      </c>
      <c r="H53" s="91"/>
      <c r="I53" s="22"/>
    </row>
    <row r="54" spans="1:9" ht="12.95" customHeight="1">
      <c r="A54" s="17"/>
      <c r="B54" s="18" t="s">
        <v>229</v>
      </c>
      <c r="C54" s="14" t="s">
        <v>230</v>
      </c>
      <c r="D54" s="14" t="s">
        <v>91</v>
      </c>
      <c r="E54" s="19">
        <v>32173</v>
      </c>
      <c r="F54" s="20">
        <v>1475.78</v>
      </c>
      <c r="G54" s="21">
        <v>9.2999999999999992E-3</v>
      </c>
      <c r="H54" s="91"/>
      <c r="I54" s="22"/>
    </row>
    <row r="55" spans="1:9" ht="12.95" customHeight="1">
      <c r="A55" s="17"/>
      <c r="B55" s="18" t="s">
        <v>600</v>
      </c>
      <c r="C55" s="14" t="s">
        <v>601</v>
      </c>
      <c r="D55" s="14" t="s">
        <v>84</v>
      </c>
      <c r="E55" s="19">
        <v>13282</v>
      </c>
      <c r="F55" s="20">
        <v>1455.18</v>
      </c>
      <c r="G55" s="21">
        <v>9.1999999999999998E-3</v>
      </c>
      <c r="H55" s="91"/>
      <c r="I55" s="22"/>
    </row>
    <row r="56" spans="1:9" ht="12.95" customHeight="1">
      <c r="A56" s="17"/>
      <c r="B56" s="18" t="s">
        <v>602</v>
      </c>
      <c r="C56" s="14" t="s">
        <v>603</v>
      </c>
      <c r="D56" s="14" t="s">
        <v>355</v>
      </c>
      <c r="E56" s="19">
        <v>1203397</v>
      </c>
      <c r="F56" s="20">
        <v>1446</v>
      </c>
      <c r="G56" s="21">
        <v>9.1000000000000004E-3</v>
      </c>
      <c r="H56" s="91"/>
      <c r="I56" s="22"/>
    </row>
    <row r="57" spans="1:9" ht="12.95" customHeight="1">
      <c r="A57" s="17"/>
      <c r="B57" s="18" t="s">
        <v>604</v>
      </c>
      <c r="C57" s="14" t="s">
        <v>605</v>
      </c>
      <c r="D57" s="14" t="s">
        <v>40</v>
      </c>
      <c r="E57" s="19">
        <v>17950</v>
      </c>
      <c r="F57" s="20">
        <v>1440.67</v>
      </c>
      <c r="G57" s="21">
        <v>9.1000000000000004E-3</v>
      </c>
      <c r="H57" s="91"/>
      <c r="I57" s="22"/>
    </row>
    <row r="58" spans="1:9" ht="12.95" customHeight="1">
      <c r="A58" s="17"/>
      <c r="B58" s="18" t="s">
        <v>606</v>
      </c>
      <c r="C58" s="14" t="s">
        <v>607</v>
      </c>
      <c r="D58" s="14" t="s">
        <v>37</v>
      </c>
      <c r="E58" s="19">
        <v>440551</v>
      </c>
      <c r="F58" s="20">
        <v>1398.31</v>
      </c>
      <c r="G58" s="21">
        <v>8.8000000000000005E-3</v>
      </c>
      <c r="H58" s="91"/>
      <c r="I58" s="22"/>
    </row>
    <row r="59" spans="1:9" ht="12.95" customHeight="1">
      <c r="A59" s="17"/>
      <c r="B59" s="18" t="s">
        <v>370</v>
      </c>
      <c r="C59" s="14" t="s">
        <v>371</v>
      </c>
      <c r="D59" s="14" t="s">
        <v>372</v>
      </c>
      <c r="E59" s="19">
        <v>191397</v>
      </c>
      <c r="F59" s="20">
        <v>1394.61</v>
      </c>
      <c r="G59" s="21">
        <v>8.8000000000000005E-3</v>
      </c>
      <c r="H59" s="91"/>
      <c r="I59" s="22"/>
    </row>
    <row r="60" spans="1:9" ht="12.95" customHeight="1">
      <c r="A60" s="17"/>
      <c r="B60" s="18" t="s">
        <v>608</v>
      </c>
      <c r="C60" s="14" t="s">
        <v>609</v>
      </c>
      <c r="D60" s="14" t="s">
        <v>98</v>
      </c>
      <c r="E60" s="19">
        <v>116556</v>
      </c>
      <c r="F60" s="20">
        <v>1389.58</v>
      </c>
      <c r="G60" s="21">
        <v>8.6999999999999994E-3</v>
      </c>
      <c r="H60" s="91"/>
      <c r="I60" s="22"/>
    </row>
    <row r="61" spans="1:9" ht="12.95" customHeight="1">
      <c r="A61" s="17"/>
      <c r="B61" s="18" t="s">
        <v>610</v>
      </c>
      <c r="C61" s="14" t="s">
        <v>611</v>
      </c>
      <c r="D61" s="14" t="s">
        <v>409</v>
      </c>
      <c r="E61" s="19">
        <v>92819</v>
      </c>
      <c r="F61" s="20">
        <v>1375.48</v>
      </c>
      <c r="G61" s="21">
        <v>8.6999999999999994E-3</v>
      </c>
      <c r="H61" s="91"/>
      <c r="I61" s="22"/>
    </row>
    <row r="62" spans="1:9" ht="12.95" customHeight="1">
      <c r="A62" s="17"/>
      <c r="B62" s="18" t="s">
        <v>353</v>
      </c>
      <c r="C62" s="14" t="s">
        <v>354</v>
      </c>
      <c r="D62" s="14" t="s">
        <v>355</v>
      </c>
      <c r="E62" s="19">
        <v>27517</v>
      </c>
      <c r="F62" s="20">
        <v>1371.45</v>
      </c>
      <c r="G62" s="21">
        <v>8.6E-3</v>
      </c>
      <c r="H62" s="91"/>
      <c r="I62" s="22"/>
    </row>
    <row r="63" spans="1:9" ht="12.95" customHeight="1">
      <c r="A63" s="17"/>
      <c r="B63" s="18" t="s">
        <v>294</v>
      </c>
      <c r="C63" s="14" t="s">
        <v>295</v>
      </c>
      <c r="D63" s="14" t="s">
        <v>43</v>
      </c>
      <c r="E63" s="19">
        <v>83424</v>
      </c>
      <c r="F63" s="20">
        <v>1351.47</v>
      </c>
      <c r="G63" s="21">
        <v>8.5000000000000006E-3</v>
      </c>
      <c r="H63" s="91"/>
      <c r="I63" s="22"/>
    </row>
    <row r="64" spans="1:9" ht="12.95" customHeight="1">
      <c r="A64" s="17"/>
      <c r="B64" s="18" t="s">
        <v>612</v>
      </c>
      <c r="C64" s="14" t="s">
        <v>613</v>
      </c>
      <c r="D64" s="14" t="s">
        <v>464</v>
      </c>
      <c r="E64" s="19">
        <v>345917</v>
      </c>
      <c r="F64" s="20">
        <v>1343.2</v>
      </c>
      <c r="G64" s="21">
        <v>8.5000000000000006E-3</v>
      </c>
      <c r="H64" s="91"/>
      <c r="I64" s="22"/>
    </row>
    <row r="65" spans="1:9" ht="12.95" customHeight="1">
      <c r="A65" s="17"/>
      <c r="B65" s="18" t="s">
        <v>614</v>
      </c>
      <c r="C65" s="14" t="s">
        <v>615</v>
      </c>
      <c r="D65" s="14" t="s">
        <v>259</v>
      </c>
      <c r="E65" s="19">
        <v>863122</v>
      </c>
      <c r="F65" s="20">
        <v>1316.69</v>
      </c>
      <c r="G65" s="21">
        <v>8.3000000000000001E-3</v>
      </c>
      <c r="H65" s="91"/>
      <c r="I65" s="22"/>
    </row>
    <row r="66" spans="1:9" ht="12.95" customHeight="1">
      <c r="A66" s="17"/>
      <c r="B66" s="18" t="s">
        <v>616</v>
      </c>
      <c r="C66" s="14" t="s">
        <v>617</v>
      </c>
      <c r="D66" s="14" t="s">
        <v>214</v>
      </c>
      <c r="E66" s="19">
        <v>257742</v>
      </c>
      <c r="F66" s="20">
        <v>1315.39</v>
      </c>
      <c r="G66" s="21">
        <v>8.3000000000000001E-3</v>
      </c>
      <c r="H66" s="91"/>
      <c r="I66" s="22"/>
    </row>
    <row r="67" spans="1:9" ht="12.95" customHeight="1">
      <c r="A67" s="17"/>
      <c r="B67" s="18" t="s">
        <v>288</v>
      </c>
      <c r="C67" s="14" t="s">
        <v>289</v>
      </c>
      <c r="D67" s="14" t="s">
        <v>77</v>
      </c>
      <c r="E67" s="19">
        <v>130282</v>
      </c>
      <c r="F67" s="20">
        <v>1295.1300000000001</v>
      </c>
      <c r="G67" s="21">
        <v>8.2000000000000007E-3</v>
      </c>
      <c r="H67" s="91"/>
      <c r="I67" s="22"/>
    </row>
    <row r="68" spans="1:9" ht="12.95" customHeight="1">
      <c r="A68" s="17"/>
      <c r="B68" s="18" t="s">
        <v>346</v>
      </c>
      <c r="C68" s="14" t="s">
        <v>347</v>
      </c>
      <c r="D68" s="14" t="s">
        <v>209</v>
      </c>
      <c r="E68" s="19">
        <v>10801</v>
      </c>
      <c r="F68" s="20">
        <v>1292.56</v>
      </c>
      <c r="G68" s="21">
        <v>8.0999999999999996E-3</v>
      </c>
      <c r="H68" s="91"/>
      <c r="I68" s="22"/>
    </row>
    <row r="69" spans="1:9" ht="12.95" customHeight="1">
      <c r="A69" s="17"/>
      <c r="B69" s="18" t="s">
        <v>85</v>
      </c>
      <c r="C69" s="14" t="s">
        <v>86</v>
      </c>
      <c r="D69" s="14" t="s">
        <v>37</v>
      </c>
      <c r="E69" s="19">
        <v>1081460</v>
      </c>
      <c r="F69" s="20">
        <v>1291.7</v>
      </c>
      <c r="G69" s="21">
        <v>8.0999999999999996E-3</v>
      </c>
      <c r="H69" s="91"/>
      <c r="I69" s="22"/>
    </row>
    <row r="70" spans="1:9" ht="12.95" customHeight="1">
      <c r="A70" s="17"/>
      <c r="B70" s="18" t="s">
        <v>618</v>
      </c>
      <c r="C70" s="14" t="s">
        <v>619</v>
      </c>
      <c r="D70" s="14" t="s">
        <v>226</v>
      </c>
      <c r="E70" s="19">
        <v>24220</v>
      </c>
      <c r="F70" s="20">
        <v>1241.1500000000001</v>
      </c>
      <c r="G70" s="21">
        <v>7.7999999999999996E-3</v>
      </c>
      <c r="H70" s="91"/>
      <c r="I70" s="22"/>
    </row>
    <row r="71" spans="1:9" ht="12.95" customHeight="1">
      <c r="A71" s="17"/>
      <c r="B71" s="18" t="s">
        <v>391</v>
      </c>
      <c r="C71" s="14" t="s">
        <v>392</v>
      </c>
      <c r="D71" s="14" t="s">
        <v>275</v>
      </c>
      <c r="E71" s="19">
        <v>288251</v>
      </c>
      <c r="F71" s="20">
        <v>1215.4100000000001</v>
      </c>
      <c r="G71" s="21">
        <v>7.7000000000000002E-3</v>
      </c>
      <c r="H71" s="91"/>
      <c r="I71" s="22"/>
    </row>
    <row r="72" spans="1:9" ht="12.95" customHeight="1">
      <c r="A72" s="17"/>
      <c r="B72" s="18" t="s">
        <v>480</v>
      </c>
      <c r="C72" s="14" t="s">
        <v>481</v>
      </c>
      <c r="D72" s="14" t="s">
        <v>214</v>
      </c>
      <c r="E72" s="19">
        <v>570183</v>
      </c>
      <c r="F72" s="20">
        <v>1192.8800000000001</v>
      </c>
      <c r="G72" s="21">
        <v>7.4999999999999997E-3</v>
      </c>
      <c r="H72" s="91"/>
      <c r="I72" s="22"/>
    </row>
    <row r="73" spans="1:9" ht="12.95" customHeight="1">
      <c r="A73" s="17"/>
      <c r="B73" s="18" t="s">
        <v>92</v>
      </c>
      <c r="C73" s="14" t="s">
        <v>93</v>
      </c>
      <c r="D73" s="14" t="s">
        <v>66</v>
      </c>
      <c r="E73" s="19">
        <v>86323</v>
      </c>
      <c r="F73" s="20">
        <v>1185.56</v>
      </c>
      <c r="G73" s="21">
        <v>7.4999999999999997E-3</v>
      </c>
      <c r="H73" s="91"/>
      <c r="I73" s="22"/>
    </row>
    <row r="74" spans="1:9" ht="12.95" customHeight="1">
      <c r="A74" s="17"/>
      <c r="B74" s="18" t="s">
        <v>99</v>
      </c>
      <c r="C74" s="14" t="s">
        <v>100</v>
      </c>
      <c r="D74" s="14" t="s">
        <v>101</v>
      </c>
      <c r="E74" s="19">
        <v>446544</v>
      </c>
      <c r="F74" s="20">
        <v>1173.29</v>
      </c>
      <c r="G74" s="21">
        <v>7.4000000000000003E-3</v>
      </c>
      <c r="H74" s="91"/>
      <c r="I74" s="22"/>
    </row>
    <row r="75" spans="1:9" ht="12.95" customHeight="1">
      <c r="A75" s="17"/>
      <c r="B75" s="18" t="s">
        <v>620</v>
      </c>
      <c r="C75" s="14" t="s">
        <v>621</v>
      </c>
      <c r="D75" s="14" t="s">
        <v>37</v>
      </c>
      <c r="E75" s="19">
        <v>1443524</v>
      </c>
      <c r="F75" s="20">
        <v>1145.72</v>
      </c>
      <c r="G75" s="21">
        <v>7.1999999999999998E-3</v>
      </c>
      <c r="H75" s="91"/>
      <c r="I75" s="22"/>
    </row>
    <row r="76" spans="1:9" ht="12.95" customHeight="1">
      <c r="A76" s="17"/>
      <c r="B76" s="18" t="s">
        <v>340</v>
      </c>
      <c r="C76" s="14" t="s">
        <v>345</v>
      </c>
      <c r="D76" s="14" t="s">
        <v>209</v>
      </c>
      <c r="E76" s="19">
        <v>35965</v>
      </c>
      <c r="F76" s="20">
        <v>1060.97</v>
      </c>
      <c r="G76" s="21">
        <v>6.7000000000000002E-3</v>
      </c>
      <c r="H76" s="91"/>
      <c r="I76" s="22"/>
    </row>
    <row r="77" spans="1:9" ht="12.95" customHeight="1">
      <c r="A77" s="17"/>
      <c r="B77" s="18" t="s">
        <v>502</v>
      </c>
      <c r="C77" s="14" t="s">
        <v>503</v>
      </c>
      <c r="D77" s="14" t="s">
        <v>262</v>
      </c>
      <c r="E77" s="19">
        <v>58717</v>
      </c>
      <c r="F77" s="20">
        <v>1035.21</v>
      </c>
      <c r="G77" s="21">
        <v>6.4999999999999997E-3</v>
      </c>
      <c r="H77" s="91"/>
      <c r="I77" s="22"/>
    </row>
    <row r="78" spans="1:9" ht="12.95" customHeight="1">
      <c r="A78" s="17"/>
      <c r="B78" s="18" t="s">
        <v>622</v>
      </c>
      <c r="C78" s="14" t="s">
        <v>623</v>
      </c>
      <c r="D78" s="14" t="s">
        <v>259</v>
      </c>
      <c r="E78" s="19">
        <v>53455</v>
      </c>
      <c r="F78" s="20">
        <v>1029.54</v>
      </c>
      <c r="G78" s="21">
        <v>6.4999999999999997E-3</v>
      </c>
      <c r="H78" s="91"/>
      <c r="I78" s="22"/>
    </row>
    <row r="79" spans="1:9" ht="12.95" customHeight="1">
      <c r="A79" s="17"/>
      <c r="B79" s="18" t="s">
        <v>624</v>
      </c>
      <c r="C79" s="14" t="s">
        <v>625</v>
      </c>
      <c r="D79" s="14" t="s">
        <v>198</v>
      </c>
      <c r="E79" s="19">
        <v>87140</v>
      </c>
      <c r="F79" s="20">
        <v>1025.42</v>
      </c>
      <c r="G79" s="21">
        <v>6.4999999999999997E-3</v>
      </c>
      <c r="H79" s="91"/>
      <c r="I79" s="22"/>
    </row>
    <row r="80" spans="1:9" ht="12.95" customHeight="1">
      <c r="A80" s="17"/>
      <c r="B80" s="18" t="s">
        <v>626</v>
      </c>
      <c r="C80" s="14" t="s">
        <v>627</v>
      </c>
      <c r="D80" s="14" t="s">
        <v>104</v>
      </c>
      <c r="E80" s="19">
        <v>375638</v>
      </c>
      <c r="F80" s="20">
        <v>978.54</v>
      </c>
      <c r="G80" s="21">
        <v>6.1999999999999998E-3</v>
      </c>
      <c r="H80" s="91"/>
      <c r="I80" s="22"/>
    </row>
    <row r="81" spans="1:9" ht="12.95" customHeight="1">
      <c r="A81" s="17"/>
      <c r="B81" s="18" t="s">
        <v>628</v>
      </c>
      <c r="C81" s="14" t="s">
        <v>629</v>
      </c>
      <c r="D81" s="14" t="s">
        <v>40</v>
      </c>
      <c r="E81" s="19">
        <v>228498</v>
      </c>
      <c r="F81" s="20">
        <v>969.29</v>
      </c>
      <c r="G81" s="21">
        <v>6.1000000000000004E-3</v>
      </c>
      <c r="H81" s="91"/>
      <c r="I81" s="22"/>
    </row>
    <row r="82" spans="1:9" ht="12.95" customHeight="1">
      <c r="A82" s="17"/>
      <c r="B82" s="18" t="s">
        <v>426</v>
      </c>
      <c r="C82" s="14" t="s">
        <v>427</v>
      </c>
      <c r="D82" s="14" t="s">
        <v>233</v>
      </c>
      <c r="E82" s="19">
        <v>272041</v>
      </c>
      <c r="F82" s="20">
        <v>963.57</v>
      </c>
      <c r="G82" s="21">
        <v>6.1000000000000004E-3</v>
      </c>
      <c r="H82" s="91"/>
      <c r="I82" s="22"/>
    </row>
    <row r="83" spans="1:9" ht="12.95" customHeight="1">
      <c r="A83" s="17"/>
      <c r="B83" s="18" t="s">
        <v>630</v>
      </c>
      <c r="C83" s="14" t="s">
        <v>631</v>
      </c>
      <c r="D83" s="14" t="s">
        <v>43</v>
      </c>
      <c r="E83" s="19">
        <v>8843</v>
      </c>
      <c r="F83" s="20">
        <v>953.98</v>
      </c>
      <c r="G83" s="21">
        <v>6.0000000000000001E-3</v>
      </c>
      <c r="H83" s="91"/>
      <c r="I83" s="22"/>
    </row>
    <row r="84" spans="1:9" ht="12.95" customHeight="1">
      <c r="A84" s="17"/>
      <c r="B84" s="18" t="s">
        <v>632</v>
      </c>
      <c r="C84" s="14" t="s">
        <v>633</v>
      </c>
      <c r="D84" s="14" t="s">
        <v>259</v>
      </c>
      <c r="E84" s="19">
        <v>49760</v>
      </c>
      <c r="F84" s="20">
        <v>934.29</v>
      </c>
      <c r="G84" s="21">
        <v>5.8999999999999999E-3</v>
      </c>
      <c r="H84" s="91"/>
      <c r="I84" s="22"/>
    </row>
    <row r="85" spans="1:9" ht="12.95" customHeight="1">
      <c r="A85" s="17"/>
      <c r="B85" s="18" t="s">
        <v>299</v>
      </c>
      <c r="C85" s="14" t="s">
        <v>300</v>
      </c>
      <c r="D85" s="14" t="s">
        <v>214</v>
      </c>
      <c r="E85" s="19">
        <v>470872</v>
      </c>
      <c r="F85" s="20">
        <v>758.43</v>
      </c>
      <c r="G85" s="21">
        <v>4.7999999999999996E-3</v>
      </c>
      <c r="H85" s="91"/>
      <c r="I85" s="22"/>
    </row>
    <row r="86" spans="1:9" ht="12.95" customHeight="1">
      <c r="A86" s="17"/>
      <c r="B86" s="18" t="s">
        <v>634</v>
      </c>
      <c r="C86" s="14" t="s">
        <v>635</v>
      </c>
      <c r="D86" s="14" t="s">
        <v>204</v>
      </c>
      <c r="E86" s="19">
        <v>104390</v>
      </c>
      <c r="F86" s="20">
        <v>571.95000000000005</v>
      </c>
      <c r="G86" s="21">
        <v>3.5999999999999999E-3</v>
      </c>
      <c r="H86" s="91"/>
      <c r="I86" s="22"/>
    </row>
    <row r="87" spans="1:9" ht="12.95" customHeight="1">
      <c r="A87" s="17"/>
      <c r="B87" s="18" t="s">
        <v>636</v>
      </c>
      <c r="C87" s="14" t="s">
        <v>637</v>
      </c>
      <c r="D87" s="14" t="s">
        <v>214</v>
      </c>
      <c r="E87" s="19">
        <v>282987</v>
      </c>
      <c r="F87" s="20">
        <v>389.9</v>
      </c>
      <c r="G87" s="21">
        <v>2.5000000000000001E-3</v>
      </c>
      <c r="H87" s="91"/>
      <c r="I87" s="22"/>
    </row>
    <row r="88" spans="1:9" ht="12.95" customHeight="1">
      <c r="A88" s="17"/>
      <c r="B88" s="18" t="s">
        <v>638</v>
      </c>
      <c r="C88" s="14" t="s">
        <v>639</v>
      </c>
      <c r="D88" s="14" t="s">
        <v>40</v>
      </c>
      <c r="E88" s="19">
        <v>176484</v>
      </c>
      <c r="F88" s="20">
        <v>317.67</v>
      </c>
      <c r="G88" s="21">
        <v>2E-3</v>
      </c>
      <c r="H88" s="91"/>
      <c r="I88" s="22"/>
    </row>
    <row r="89" spans="1:9" ht="12.95" customHeight="1">
      <c r="A89" s="17"/>
      <c r="B89" s="18" t="s">
        <v>640</v>
      </c>
      <c r="C89" s="14" t="s">
        <v>641</v>
      </c>
      <c r="D89" s="14" t="s">
        <v>372</v>
      </c>
      <c r="E89" s="19">
        <v>103620</v>
      </c>
      <c r="F89" s="20">
        <v>147.51</v>
      </c>
      <c r="G89" s="21">
        <v>8.9999999999999998E-4</v>
      </c>
      <c r="H89" s="91"/>
      <c r="I89" s="22"/>
    </row>
    <row r="90" spans="1:9" ht="12.95" customHeight="1">
      <c r="A90" s="4"/>
      <c r="B90" s="13" t="s">
        <v>107</v>
      </c>
      <c r="C90" s="14"/>
      <c r="D90" s="14"/>
      <c r="E90" s="14"/>
      <c r="F90" s="23">
        <v>149303.01999999999</v>
      </c>
      <c r="G90" s="24">
        <v>0.94040000000000001</v>
      </c>
      <c r="H90" s="25"/>
      <c r="I90" s="26"/>
    </row>
    <row r="91" spans="1:9" ht="12.95" customHeight="1">
      <c r="A91" s="4"/>
      <c r="B91" s="27" t="s">
        <v>108</v>
      </c>
      <c r="C91" s="1"/>
      <c r="D91" s="1"/>
      <c r="E91" s="1"/>
      <c r="F91" s="25" t="s">
        <v>109</v>
      </c>
      <c r="G91" s="25" t="s">
        <v>109</v>
      </c>
      <c r="H91" s="25"/>
      <c r="I91" s="26"/>
    </row>
    <row r="92" spans="1:9" ht="12.95" customHeight="1">
      <c r="A92" s="4"/>
      <c r="B92" s="27" t="s">
        <v>107</v>
      </c>
      <c r="C92" s="1"/>
      <c r="D92" s="1"/>
      <c r="E92" s="1"/>
      <c r="F92" s="25" t="s">
        <v>109</v>
      </c>
      <c r="G92" s="25" t="s">
        <v>109</v>
      </c>
      <c r="H92" s="25"/>
      <c r="I92" s="26"/>
    </row>
    <row r="93" spans="1:9" ht="12.95" customHeight="1">
      <c r="A93" s="4"/>
      <c r="B93" s="27" t="s">
        <v>110</v>
      </c>
      <c r="C93" s="28"/>
      <c r="D93" s="1"/>
      <c r="E93" s="28"/>
      <c r="F93" s="23">
        <v>149303.01999999999</v>
      </c>
      <c r="G93" s="24">
        <v>0.94040000000000001</v>
      </c>
      <c r="H93" s="25"/>
      <c r="I93" s="26"/>
    </row>
    <row r="94" spans="1:9" ht="12.95" customHeight="1">
      <c r="A94" s="4"/>
      <c r="B94" s="13" t="s">
        <v>111</v>
      </c>
      <c r="C94" s="14"/>
      <c r="D94" s="14"/>
      <c r="E94" s="14"/>
      <c r="F94" s="14"/>
      <c r="G94" s="14"/>
      <c r="H94" s="15"/>
      <c r="I94" s="16"/>
    </row>
    <row r="95" spans="1:9" ht="12.95" customHeight="1">
      <c r="A95" s="4"/>
      <c r="B95" s="13" t="s">
        <v>112</v>
      </c>
      <c r="C95" s="14"/>
      <c r="D95" s="14"/>
      <c r="E95" s="14"/>
      <c r="F95" s="4"/>
      <c r="G95" s="15"/>
      <c r="H95" s="15"/>
      <c r="I95" s="16"/>
    </row>
    <row r="96" spans="1:9" ht="12.95" customHeight="1">
      <c r="A96" s="17"/>
      <c r="B96" s="18" t="s">
        <v>642</v>
      </c>
      <c r="C96" s="14" t="s">
        <v>643</v>
      </c>
      <c r="D96" s="14"/>
      <c r="E96" s="19">
        <v>3580649.213</v>
      </c>
      <c r="F96" s="20">
        <v>509.58</v>
      </c>
      <c r="G96" s="21">
        <v>3.2000000000000002E-3</v>
      </c>
      <c r="H96" s="91"/>
      <c r="I96" s="22" t="s">
        <v>115</v>
      </c>
    </row>
    <row r="97" spans="1:9" ht="12.95" customHeight="1">
      <c r="A97" s="4"/>
      <c r="B97" s="13" t="s">
        <v>107</v>
      </c>
      <c r="C97" s="14"/>
      <c r="D97" s="14"/>
      <c r="E97" s="14"/>
      <c r="F97" s="23">
        <v>509.58</v>
      </c>
      <c r="G97" s="24">
        <v>3.2000000000000002E-3</v>
      </c>
      <c r="H97" s="25"/>
      <c r="I97" s="26"/>
    </row>
    <row r="98" spans="1:9" ht="12.95" customHeight="1">
      <c r="A98" s="4"/>
      <c r="B98" s="27" t="s">
        <v>116</v>
      </c>
      <c r="C98" s="1"/>
      <c r="D98" s="1"/>
      <c r="E98" s="1"/>
      <c r="F98" s="25" t="s">
        <v>109</v>
      </c>
      <c r="G98" s="25" t="s">
        <v>109</v>
      </c>
      <c r="H98" s="25"/>
      <c r="I98" s="26"/>
    </row>
    <row r="99" spans="1:9" ht="12.95" customHeight="1">
      <c r="A99" s="4"/>
      <c r="B99" s="13" t="s">
        <v>107</v>
      </c>
      <c r="C99" s="29"/>
      <c r="D99" s="29"/>
      <c r="E99" s="29"/>
      <c r="F99" s="30"/>
      <c r="G99" s="30"/>
      <c r="H99" s="30"/>
      <c r="I99" s="16"/>
    </row>
    <row r="100" spans="1:9" ht="12.95" customHeight="1">
      <c r="A100" s="4"/>
      <c r="B100" s="27" t="s">
        <v>117</v>
      </c>
      <c r="C100" s="1"/>
      <c r="D100" s="1"/>
      <c r="E100" s="1"/>
      <c r="F100" s="25" t="s">
        <v>109</v>
      </c>
      <c r="G100" s="25" t="s">
        <v>109</v>
      </c>
      <c r="H100" s="25"/>
      <c r="I100" s="26"/>
    </row>
    <row r="101" spans="1:9" ht="12.95" customHeight="1">
      <c r="A101" s="4"/>
      <c r="B101" s="13" t="s">
        <v>107</v>
      </c>
      <c r="C101" s="29"/>
      <c r="D101" s="29"/>
      <c r="E101" s="29"/>
      <c r="F101" s="30"/>
      <c r="G101" s="30"/>
      <c r="H101" s="30"/>
      <c r="I101" s="16"/>
    </row>
    <row r="102" spans="1:9" ht="12.95" customHeight="1">
      <c r="A102" s="4"/>
      <c r="B102" s="27" t="s">
        <v>118</v>
      </c>
      <c r="C102" s="1"/>
      <c r="D102" s="1"/>
      <c r="E102" s="1"/>
      <c r="F102" s="25" t="s">
        <v>109</v>
      </c>
      <c r="G102" s="25" t="s">
        <v>109</v>
      </c>
      <c r="H102" s="25"/>
      <c r="I102" s="26"/>
    </row>
    <row r="103" spans="1:9" ht="12.95" customHeight="1">
      <c r="A103" s="4"/>
      <c r="B103" s="13" t="s">
        <v>107</v>
      </c>
      <c r="C103" s="29"/>
      <c r="D103" s="29"/>
      <c r="E103" s="29"/>
      <c r="F103" s="30"/>
      <c r="G103" s="30"/>
      <c r="H103" s="30"/>
      <c r="I103" s="16"/>
    </row>
    <row r="104" spans="1:9" ht="12.95" customHeight="1">
      <c r="A104" s="4"/>
      <c r="B104" s="27" t="s">
        <v>119</v>
      </c>
      <c r="C104" s="1"/>
      <c r="D104" s="1"/>
      <c r="E104" s="1"/>
      <c r="F104" s="25" t="s">
        <v>109</v>
      </c>
      <c r="G104" s="25" t="s">
        <v>109</v>
      </c>
      <c r="H104" s="25"/>
      <c r="I104" s="26"/>
    </row>
    <row r="105" spans="1:9" ht="12.95" customHeight="1">
      <c r="A105" s="4"/>
      <c r="B105" s="13" t="s">
        <v>107</v>
      </c>
      <c r="C105" s="29"/>
      <c r="D105" s="29"/>
      <c r="E105" s="29"/>
      <c r="F105" s="30"/>
      <c r="G105" s="30"/>
      <c r="H105" s="30"/>
      <c r="I105" s="16"/>
    </row>
    <row r="106" spans="1:9" ht="12.95" customHeight="1">
      <c r="A106" s="4"/>
      <c r="B106" s="27" t="s">
        <v>110</v>
      </c>
      <c r="C106" s="28"/>
      <c r="D106" s="1"/>
      <c r="E106" s="28"/>
      <c r="F106" s="23">
        <v>509.58</v>
      </c>
      <c r="G106" s="24">
        <v>3.2000000000000002E-3</v>
      </c>
      <c r="H106" s="25"/>
      <c r="I106" s="26"/>
    </row>
    <row r="107" spans="1:9" ht="12.95" customHeight="1">
      <c r="A107" s="4"/>
      <c r="B107" s="13" t="s">
        <v>120</v>
      </c>
      <c r="C107" s="14"/>
      <c r="D107" s="14"/>
      <c r="E107" s="14"/>
      <c r="F107" s="14"/>
      <c r="G107" s="14"/>
      <c r="H107" s="15"/>
      <c r="I107" s="16"/>
    </row>
    <row r="108" spans="1:9" ht="12.95" customHeight="1">
      <c r="A108" s="17"/>
      <c r="B108" s="18" t="s">
        <v>121</v>
      </c>
      <c r="C108" s="14"/>
      <c r="D108" s="14"/>
      <c r="E108" s="19"/>
      <c r="F108" s="20">
        <v>4266</v>
      </c>
      <c r="G108" s="21">
        <v>2.69E-2</v>
      </c>
      <c r="H108" s="105">
        <v>4.99E-2</v>
      </c>
      <c r="I108" s="22"/>
    </row>
    <row r="109" spans="1:9" ht="12.95" customHeight="1">
      <c r="A109" s="4"/>
      <c r="B109" s="13" t="s">
        <v>107</v>
      </c>
      <c r="C109" s="14"/>
      <c r="D109" s="14"/>
      <c r="E109" s="14"/>
      <c r="F109" s="23">
        <v>4266</v>
      </c>
      <c r="G109" s="24">
        <v>2.69E-2</v>
      </c>
      <c r="H109" s="25"/>
      <c r="I109" s="26"/>
    </row>
    <row r="110" spans="1:9" ht="12.95" customHeight="1">
      <c r="A110" s="4"/>
      <c r="B110" s="27" t="s">
        <v>110</v>
      </c>
      <c r="C110" s="28"/>
      <c r="D110" s="1"/>
      <c r="E110" s="28"/>
      <c r="F110" s="23">
        <v>4266</v>
      </c>
      <c r="G110" s="24">
        <v>2.69E-2</v>
      </c>
      <c r="H110" s="25"/>
      <c r="I110" s="26"/>
    </row>
    <row r="111" spans="1:9" ht="12.95" customHeight="1">
      <c r="A111" s="4"/>
      <c r="B111" s="13" t="s">
        <v>122</v>
      </c>
      <c r="C111" s="29"/>
      <c r="D111" s="29"/>
      <c r="E111" s="29"/>
      <c r="F111" s="30"/>
      <c r="G111" s="30"/>
      <c r="H111" s="30"/>
      <c r="I111" s="16"/>
    </row>
    <row r="112" spans="1:9" ht="12.95" customHeight="1">
      <c r="A112" s="4"/>
      <c r="B112" s="13"/>
      <c r="C112" s="29"/>
      <c r="D112" s="29"/>
      <c r="E112" s="29"/>
      <c r="F112" s="30"/>
      <c r="G112" s="30"/>
      <c r="H112" s="30"/>
      <c r="I112" s="16"/>
    </row>
    <row r="113" spans="1:9" ht="12.95" customHeight="1">
      <c r="A113" s="4"/>
      <c r="B113" s="27" t="s">
        <v>123</v>
      </c>
      <c r="C113" s="1"/>
      <c r="D113" s="1"/>
      <c r="E113" s="1"/>
      <c r="F113" s="25" t="s">
        <v>109</v>
      </c>
      <c r="G113" s="25" t="s">
        <v>109</v>
      </c>
      <c r="H113" s="25"/>
      <c r="I113" s="26"/>
    </row>
    <row r="114" spans="1:9" ht="12.95" customHeight="1">
      <c r="A114" s="4"/>
      <c r="B114" s="13"/>
      <c r="C114" s="29"/>
      <c r="D114" s="29"/>
      <c r="E114" s="29"/>
      <c r="F114" s="30"/>
      <c r="G114" s="30"/>
      <c r="H114" s="30"/>
      <c r="I114" s="16"/>
    </row>
    <row r="115" spans="1:9" ht="12.95" customHeight="1">
      <c r="A115" s="4"/>
      <c r="B115" s="27" t="s">
        <v>124</v>
      </c>
      <c r="C115" s="1"/>
      <c r="D115" s="1"/>
      <c r="E115" s="1"/>
      <c r="F115" s="25" t="s">
        <v>109</v>
      </c>
      <c r="G115" s="25" t="s">
        <v>109</v>
      </c>
      <c r="H115" s="25"/>
      <c r="I115" s="26"/>
    </row>
    <row r="116" spans="1:9" ht="12.95" customHeight="1">
      <c r="A116" s="4"/>
      <c r="B116" s="13"/>
      <c r="C116" s="29"/>
      <c r="D116" s="29"/>
      <c r="E116" s="29"/>
      <c r="F116" s="30"/>
      <c r="G116" s="30"/>
      <c r="H116" s="30"/>
      <c r="I116" s="16"/>
    </row>
    <row r="117" spans="1:9" ht="12.95" customHeight="1">
      <c r="A117" s="4"/>
      <c r="B117" s="27" t="s">
        <v>125</v>
      </c>
      <c r="C117" s="1"/>
      <c r="D117" s="1"/>
      <c r="E117" s="1"/>
      <c r="F117" s="25" t="s">
        <v>109</v>
      </c>
      <c r="G117" s="25" t="s">
        <v>109</v>
      </c>
      <c r="H117" s="25"/>
      <c r="I117" s="26"/>
    </row>
    <row r="118" spans="1:9" ht="12.95" customHeight="1">
      <c r="A118" s="4"/>
      <c r="B118" s="13"/>
      <c r="C118" s="29"/>
      <c r="D118" s="29"/>
      <c r="E118" s="29"/>
      <c r="F118" s="30"/>
      <c r="G118" s="30"/>
      <c r="H118" s="30"/>
      <c r="I118" s="16"/>
    </row>
    <row r="119" spans="1:9" ht="12.95" customHeight="1">
      <c r="A119" s="4"/>
      <c r="B119" s="27" t="s">
        <v>126</v>
      </c>
      <c r="C119" s="1"/>
      <c r="D119" s="1"/>
      <c r="E119" s="1"/>
      <c r="F119" s="25" t="s">
        <v>109</v>
      </c>
      <c r="G119" s="25" t="s">
        <v>109</v>
      </c>
      <c r="H119" s="25"/>
      <c r="I119" s="26"/>
    </row>
    <row r="120" spans="1:9" ht="12.95" customHeight="1">
      <c r="A120" s="4"/>
      <c r="B120" s="13"/>
      <c r="C120" s="29"/>
      <c r="D120" s="29"/>
      <c r="E120" s="29"/>
      <c r="F120" s="30"/>
      <c r="G120" s="30"/>
      <c r="H120" s="30"/>
      <c r="I120" s="16"/>
    </row>
    <row r="121" spans="1:9" ht="12.95" customHeight="1">
      <c r="A121" s="4"/>
      <c r="B121" s="27" t="s">
        <v>127</v>
      </c>
      <c r="C121" s="28"/>
      <c r="D121" s="28"/>
      <c r="E121" s="28"/>
      <c r="F121" s="32" t="s">
        <v>109</v>
      </c>
      <c r="G121" s="32" t="s">
        <v>109</v>
      </c>
      <c r="H121" s="32"/>
      <c r="I121" s="26"/>
    </row>
    <row r="122" spans="1:9" ht="12.95" customHeight="1">
      <c r="A122" s="4"/>
      <c r="B122" s="13"/>
      <c r="C122" s="29"/>
      <c r="D122" s="29"/>
      <c r="E122" s="29"/>
      <c r="F122" s="30"/>
      <c r="G122" s="30"/>
      <c r="H122" s="30"/>
      <c r="I122" s="16"/>
    </row>
    <row r="123" spans="1:9" ht="12.95" customHeight="1">
      <c r="A123" s="4"/>
      <c r="B123" s="27" t="s">
        <v>110</v>
      </c>
      <c r="C123" s="33"/>
      <c r="D123" s="33"/>
      <c r="E123" s="33"/>
      <c r="F123" s="34" t="s">
        <v>109</v>
      </c>
      <c r="G123" s="34" t="s">
        <v>109</v>
      </c>
      <c r="H123" s="34"/>
      <c r="I123" s="26"/>
    </row>
    <row r="124" spans="1:9" ht="12.95" customHeight="1">
      <c r="A124" s="4"/>
      <c r="B124" s="27" t="s">
        <v>128</v>
      </c>
      <c r="C124" s="1"/>
      <c r="D124" s="1"/>
      <c r="E124" s="1"/>
      <c r="F124" s="25" t="s">
        <v>109</v>
      </c>
      <c r="G124" s="25" t="s">
        <v>109</v>
      </c>
      <c r="H124" s="25"/>
      <c r="I124" s="26"/>
    </row>
    <row r="125" spans="1:9" ht="12.95" customHeight="1">
      <c r="A125" s="4"/>
      <c r="B125" s="13"/>
      <c r="C125" s="29"/>
      <c r="D125" s="29"/>
      <c r="E125" s="29"/>
      <c r="F125" s="30"/>
      <c r="G125" s="30"/>
      <c r="H125" s="30"/>
      <c r="I125" s="16"/>
    </row>
    <row r="126" spans="1:9" ht="12.95" customHeight="1">
      <c r="A126" s="4"/>
      <c r="B126" s="27" t="s">
        <v>129</v>
      </c>
      <c r="C126" s="1"/>
      <c r="D126" s="1"/>
      <c r="E126" s="1"/>
      <c r="F126" s="25" t="s">
        <v>109</v>
      </c>
      <c r="G126" s="25" t="s">
        <v>109</v>
      </c>
      <c r="H126" s="25"/>
      <c r="I126" s="26"/>
    </row>
    <row r="127" spans="1:9" ht="12.95" customHeight="1">
      <c r="A127" s="4"/>
      <c r="B127" s="13"/>
      <c r="C127" s="29"/>
      <c r="D127" s="29"/>
      <c r="E127" s="29"/>
      <c r="F127" s="30"/>
      <c r="G127" s="30"/>
      <c r="H127" s="30"/>
      <c r="I127" s="16"/>
    </row>
    <row r="128" spans="1:9" ht="12.95" customHeight="1">
      <c r="A128" s="4"/>
      <c r="B128" s="27" t="s">
        <v>130</v>
      </c>
      <c r="C128" s="1"/>
      <c r="D128" s="1"/>
      <c r="E128" s="1"/>
      <c r="F128" s="25" t="s">
        <v>109</v>
      </c>
      <c r="G128" s="25" t="s">
        <v>109</v>
      </c>
      <c r="H128" s="25"/>
      <c r="I128" s="26"/>
    </row>
    <row r="129" spans="1:9" ht="12.95" customHeight="1">
      <c r="A129" s="4"/>
      <c r="B129" s="13"/>
      <c r="C129" s="29"/>
      <c r="D129" s="29"/>
      <c r="E129" s="29"/>
      <c r="F129" s="30"/>
      <c r="G129" s="30"/>
      <c r="H129" s="30"/>
      <c r="I129" s="16"/>
    </row>
    <row r="130" spans="1:9" ht="12.95" customHeight="1">
      <c r="A130" s="4"/>
      <c r="B130" s="27" t="s">
        <v>131</v>
      </c>
      <c r="C130" s="1"/>
      <c r="D130" s="1"/>
      <c r="E130" s="1"/>
      <c r="F130" s="25" t="s">
        <v>109</v>
      </c>
      <c r="G130" s="25" t="s">
        <v>109</v>
      </c>
      <c r="H130" s="25"/>
      <c r="I130" s="26"/>
    </row>
    <row r="131" spans="1:9" ht="12.95" customHeight="1">
      <c r="A131" s="4"/>
      <c r="B131" s="13"/>
      <c r="C131" s="29"/>
      <c r="D131" s="29"/>
      <c r="E131" s="29"/>
      <c r="F131" s="30"/>
      <c r="G131" s="30"/>
      <c r="H131" s="30"/>
      <c r="I131" s="16"/>
    </row>
    <row r="132" spans="1:9" ht="12.95" customHeight="1">
      <c r="A132" s="4"/>
      <c r="B132" s="27" t="s">
        <v>132</v>
      </c>
      <c r="C132" s="28"/>
      <c r="D132" s="28"/>
      <c r="E132" s="28"/>
      <c r="F132" s="32" t="s">
        <v>109</v>
      </c>
      <c r="G132" s="32" t="s">
        <v>109</v>
      </c>
      <c r="H132" s="32"/>
      <c r="I132" s="26"/>
    </row>
    <row r="133" spans="1:9" ht="12.95" customHeight="1">
      <c r="A133" s="4"/>
      <c r="B133" s="13"/>
      <c r="C133" s="29"/>
      <c r="D133" s="29"/>
      <c r="E133" s="29"/>
      <c r="F133" s="30"/>
      <c r="G133" s="30"/>
      <c r="H133" s="30"/>
      <c r="I133" s="16"/>
    </row>
    <row r="134" spans="1:9" ht="12.95" customHeight="1">
      <c r="A134" s="4"/>
      <c r="B134" s="27" t="s">
        <v>110</v>
      </c>
      <c r="C134" s="33"/>
      <c r="D134" s="33"/>
      <c r="E134" s="33"/>
      <c r="F134" s="34" t="s">
        <v>109</v>
      </c>
      <c r="G134" s="34" t="s">
        <v>109</v>
      </c>
      <c r="H134" s="34"/>
      <c r="I134" s="26"/>
    </row>
    <row r="135" spans="1:9" ht="12.95" customHeight="1">
      <c r="A135" s="4"/>
      <c r="B135" s="27" t="s">
        <v>117</v>
      </c>
      <c r="C135" s="1"/>
      <c r="D135" s="1"/>
      <c r="E135" s="1"/>
      <c r="F135" s="25" t="s">
        <v>109</v>
      </c>
      <c r="G135" s="25" t="s">
        <v>109</v>
      </c>
      <c r="H135" s="25"/>
      <c r="I135" s="26"/>
    </row>
    <row r="136" spans="1:9" ht="12.95" customHeight="1">
      <c r="A136" s="4"/>
      <c r="B136" s="13"/>
      <c r="C136" s="29"/>
      <c r="D136" s="29"/>
      <c r="E136" s="29"/>
      <c r="F136" s="30"/>
      <c r="G136" s="30"/>
      <c r="H136" s="30"/>
      <c r="I136" s="16"/>
    </row>
    <row r="137" spans="1:9" ht="12.95" customHeight="1">
      <c r="A137" s="4"/>
      <c r="B137" s="27" t="s">
        <v>110</v>
      </c>
      <c r="C137" s="28"/>
      <c r="D137" s="28"/>
      <c r="E137" s="28"/>
      <c r="F137" s="32" t="s">
        <v>109</v>
      </c>
      <c r="G137" s="32" t="s">
        <v>109</v>
      </c>
      <c r="H137" s="32"/>
      <c r="I137" s="26"/>
    </row>
    <row r="138" spans="1:9" ht="12.95" customHeight="1">
      <c r="A138" s="4"/>
      <c r="B138" s="27" t="s">
        <v>133</v>
      </c>
      <c r="C138" s="35"/>
      <c r="D138" s="1"/>
      <c r="E138" s="28"/>
      <c r="F138" s="36">
        <v>4749.38</v>
      </c>
      <c r="G138" s="24">
        <v>2.9499999999999998E-2</v>
      </c>
      <c r="H138" s="25"/>
      <c r="I138" s="26"/>
    </row>
    <row r="139" spans="1:9" ht="12.95" customHeight="1" thickBot="1">
      <c r="A139" s="4"/>
      <c r="B139" s="37" t="s">
        <v>134</v>
      </c>
      <c r="C139" s="38"/>
      <c r="D139" s="38"/>
      <c r="E139" s="38"/>
      <c r="F139" s="39">
        <v>158827.98000000001</v>
      </c>
      <c r="G139" s="40">
        <v>1</v>
      </c>
      <c r="H139" s="41"/>
      <c r="I139" s="42"/>
    </row>
    <row r="140" spans="1:9" ht="12.95" customHeight="1">
      <c r="A140" s="4"/>
      <c r="B140" s="265"/>
      <c r="C140" s="265"/>
      <c r="D140" s="265"/>
      <c r="E140" s="265"/>
      <c r="F140" s="265"/>
      <c r="G140" s="265"/>
      <c r="H140" s="265"/>
      <c r="I140" s="265"/>
    </row>
    <row r="141" spans="1:9" ht="12.95" customHeight="1">
      <c r="A141" s="4"/>
      <c r="B141" s="106" t="s">
        <v>135</v>
      </c>
      <c r="C141" s="4"/>
      <c r="D141" s="4"/>
      <c r="E141" s="4"/>
      <c r="F141" s="4"/>
      <c r="G141" s="4"/>
      <c r="H141" s="4"/>
      <c r="I141" s="4"/>
    </row>
    <row r="142" spans="1:9" ht="39.950000000000003" customHeight="1">
      <c r="A142" s="4"/>
      <c r="B142" s="107" t="s">
        <v>22</v>
      </c>
      <c r="C142" s="107" t="s">
        <v>136</v>
      </c>
      <c r="D142" s="107" t="s">
        <v>24</v>
      </c>
      <c r="E142" s="107" t="s">
        <v>25</v>
      </c>
      <c r="F142" s="107" t="s">
        <v>137</v>
      </c>
      <c r="G142" s="107" t="s">
        <v>138</v>
      </c>
      <c r="H142" s="107" t="s">
        <v>28</v>
      </c>
      <c r="I142" s="107" t="s">
        <v>29</v>
      </c>
    </row>
    <row r="143" spans="1:9" ht="12.95" customHeight="1">
      <c r="A143" s="4"/>
      <c r="B143" s="1" t="s">
        <v>32</v>
      </c>
      <c r="C143" s="1" t="s">
        <v>342</v>
      </c>
      <c r="D143" s="1" t="s">
        <v>34</v>
      </c>
      <c r="E143" s="108">
        <v>105125</v>
      </c>
      <c r="F143" s="109">
        <v>1769.99</v>
      </c>
      <c r="G143" s="110">
        <v>1.11E-2</v>
      </c>
      <c r="H143" s="108"/>
      <c r="I143" s="108"/>
    </row>
    <row r="144" spans="1:9" ht="12.95" customHeight="1">
      <c r="A144" s="4"/>
      <c r="B144" s="1" t="s">
        <v>644</v>
      </c>
      <c r="C144" s="1" t="s">
        <v>342</v>
      </c>
      <c r="D144" s="1" t="s">
        <v>77</v>
      </c>
      <c r="E144" s="108">
        <v>14500</v>
      </c>
      <c r="F144" s="109">
        <v>1520.91</v>
      </c>
      <c r="G144" s="110">
        <v>9.5999999999999992E-3</v>
      </c>
      <c r="H144" s="108"/>
      <c r="I144" s="108"/>
    </row>
    <row r="145" spans="1:9" ht="12.95" customHeight="1">
      <c r="A145" s="4"/>
      <c r="B145" s="1" t="s">
        <v>75</v>
      </c>
      <c r="C145" s="1" t="s">
        <v>342</v>
      </c>
      <c r="D145" s="1" t="s">
        <v>77</v>
      </c>
      <c r="E145" s="108">
        <v>27250</v>
      </c>
      <c r="F145" s="109">
        <v>1432.94</v>
      </c>
      <c r="G145" s="110">
        <v>8.9999999999999993E-3</v>
      </c>
      <c r="H145" s="108"/>
      <c r="I145" s="108"/>
    </row>
    <row r="146" spans="1:9" ht="12.95" customHeight="1">
      <c r="A146" s="4"/>
      <c r="B146" s="1" t="s">
        <v>67</v>
      </c>
      <c r="C146" s="1" t="s">
        <v>342</v>
      </c>
      <c r="D146" s="1" t="s">
        <v>69</v>
      </c>
      <c r="E146" s="108">
        <v>408750</v>
      </c>
      <c r="F146" s="109">
        <v>1406.1</v>
      </c>
      <c r="G146" s="110">
        <v>8.8999999999999999E-3</v>
      </c>
      <c r="H146" s="108"/>
      <c r="I146" s="108"/>
    </row>
    <row r="147" spans="1:9" ht="12.95" customHeight="1">
      <c r="A147" s="4"/>
      <c r="B147" s="1" t="s">
        <v>64</v>
      </c>
      <c r="C147" s="1" t="s">
        <v>342</v>
      </c>
      <c r="D147" s="1" t="s">
        <v>66</v>
      </c>
      <c r="E147" s="108">
        <v>44850</v>
      </c>
      <c r="F147" s="109">
        <v>705.76</v>
      </c>
      <c r="G147" s="110">
        <v>4.4000000000000003E-3</v>
      </c>
      <c r="H147" s="108"/>
      <c r="I147" s="108"/>
    </row>
    <row r="148" spans="1:9" ht="12.95" customHeight="1">
      <c r="A148" s="4"/>
      <c r="B148" s="3"/>
      <c r="C148" s="266"/>
      <c r="D148" s="266"/>
      <c r="E148" s="266"/>
      <c r="F148" s="4"/>
      <c r="G148" s="4"/>
      <c r="H148" s="4"/>
      <c r="I148" s="4"/>
    </row>
    <row r="149" spans="1:9" ht="12.95" customHeight="1">
      <c r="A149" s="4"/>
      <c r="B149" s="3"/>
      <c r="C149" s="266"/>
      <c r="D149" s="266"/>
      <c r="E149" s="266"/>
      <c r="F149" s="4"/>
      <c r="G149" s="4"/>
      <c r="H149" s="4"/>
      <c r="I149" s="4"/>
    </row>
    <row r="150" spans="1:9" ht="12.95" customHeight="1">
      <c r="A150" s="4"/>
      <c r="B150" s="267"/>
      <c r="C150" s="267"/>
      <c r="D150" s="267"/>
      <c r="E150" s="267"/>
      <c r="F150" s="267"/>
      <c r="G150" s="267"/>
      <c r="H150" s="267"/>
      <c r="I150" s="267"/>
    </row>
    <row r="151" spans="1:9" ht="12.95" customHeight="1">
      <c r="A151" s="4"/>
      <c r="B151" s="267" t="s">
        <v>140</v>
      </c>
      <c r="C151" s="267"/>
      <c r="D151" s="267"/>
      <c r="E151" s="267"/>
      <c r="F151" s="267"/>
      <c r="G151" s="267"/>
      <c r="H151" s="267"/>
      <c r="I151" s="267"/>
    </row>
    <row r="152" spans="1:9" ht="12.95" customHeight="1">
      <c r="A152" s="4"/>
      <c r="B152" s="265" t="s">
        <v>141</v>
      </c>
      <c r="C152" s="265"/>
      <c r="D152" s="265"/>
      <c r="E152" s="265"/>
      <c r="F152" s="265"/>
      <c r="G152" s="265"/>
      <c r="H152" s="265"/>
      <c r="I152" s="265"/>
    </row>
    <row r="153" spans="1:9" ht="12.95" customHeight="1">
      <c r="A153" s="4"/>
      <c r="B153" s="265" t="s">
        <v>142</v>
      </c>
      <c r="C153" s="265"/>
      <c r="D153" s="265"/>
      <c r="E153" s="265"/>
      <c r="F153" s="265"/>
      <c r="G153" s="265"/>
      <c r="H153" s="265"/>
      <c r="I153" s="265"/>
    </row>
    <row r="154" spans="1:9" ht="12.95" customHeight="1">
      <c r="A154" s="4"/>
      <c r="B154" s="265" t="s">
        <v>143</v>
      </c>
      <c r="C154" s="265"/>
      <c r="D154" s="265"/>
      <c r="E154" s="265"/>
      <c r="F154" s="265"/>
      <c r="G154" s="265"/>
      <c r="H154" s="265"/>
      <c r="I154" s="265"/>
    </row>
    <row r="155" spans="1:9" ht="12.95" customHeight="1">
      <c r="A155" s="4"/>
      <c r="B155" s="265" t="s">
        <v>144</v>
      </c>
      <c r="C155" s="265"/>
      <c r="D155" s="265"/>
      <c r="E155" s="265"/>
      <c r="F155" s="265"/>
      <c r="G155" s="265"/>
      <c r="H155" s="265"/>
      <c r="I155" s="265"/>
    </row>
    <row r="156" spans="1:9" ht="12.95" customHeight="1">
      <c r="A156" s="4"/>
      <c r="B156" s="265" t="s">
        <v>145</v>
      </c>
      <c r="C156" s="265"/>
      <c r="D156" s="265"/>
      <c r="E156" s="265"/>
      <c r="F156" s="265"/>
      <c r="G156" s="265"/>
      <c r="H156" s="265"/>
      <c r="I156" s="265"/>
    </row>
    <row r="157" spans="1:9" ht="12.95" customHeight="1">
      <c r="A157" s="4"/>
      <c r="B157" s="265" t="s">
        <v>146</v>
      </c>
      <c r="C157" s="265"/>
      <c r="D157" s="265"/>
      <c r="E157" s="265"/>
      <c r="F157" s="265"/>
      <c r="G157" s="265"/>
      <c r="H157" s="265"/>
      <c r="I157" s="265"/>
    </row>
    <row r="158" spans="1:9" ht="12.95" customHeight="1">
      <c r="A158" s="4"/>
      <c r="B158" s="43"/>
      <c r="C158" s="43"/>
      <c r="D158" s="43"/>
      <c r="E158" s="43"/>
      <c r="F158" s="43"/>
      <c r="G158" s="43"/>
      <c r="H158" s="43"/>
      <c r="I158" s="43"/>
    </row>
    <row r="159" spans="1:9" ht="12.95" customHeight="1">
      <c r="A159" s="4"/>
      <c r="B159" s="43"/>
      <c r="C159" s="43"/>
      <c r="D159" s="43"/>
      <c r="E159" s="43"/>
      <c r="F159" s="43"/>
      <c r="G159" s="43"/>
      <c r="H159" s="43"/>
      <c r="I159" s="43"/>
    </row>
    <row r="160" spans="1:9" ht="13.15" customHeight="1" thickBot="1">
      <c r="A160" s="4"/>
      <c r="B160" s="43"/>
      <c r="C160" s="43"/>
      <c r="D160" s="43"/>
      <c r="E160" s="43"/>
      <c r="F160" s="43"/>
      <c r="G160" s="43"/>
      <c r="H160" s="43"/>
      <c r="I160" s="43"/>
    </row>
    <row r="161" spans="2:9">
      <c r="B161" s="44" t="s">
        <v>147</v>
      </c>
      <c r="C161" s="45"/>
      <c r="D161" s="45"/>
      <c r="E161" s="45"/>
      <c r="F161" s="46"/>
      <c r="G161" s="47"/>
      <c r="H161" s="47"/>
      <c r="I161" s="48"/>
    </row>
    <row r="162" spans="2:9" ht="15.75" thickBot="1">
      <c r="B162" s="49" t="s">
        <v>148</v>
      </c>
      <c r="C162" s="50"/>
      <c r="D162" s="50"/>
      <c r="E162" s="51"/>
      <c r="F162" s="51"/>
      <c r="G162" s="50"/>
      <c r="H162" s="50"/>
      <c r="I162" s="52"/>
    </row>
    <row r="163" spans="2:9" ht="24">
      <c r="B163" s="263" t="s">
        <v>149</v>
      </c>
      <c r="C163" s="263" t="s">
        <v>150</v>
      </c>
      <c r="D163" s="53" t="s">
        <v>151</v>
      </c>
      <c r="E163" s="53" t="s">
        <v>151</v>
      </c>
      <c r="F163" s="53" t="s">
        <v>152</v>
      </c>
      <c r="G163" s="50"/>
      <c r="H163" s="50"/>
      <c r="I163" s="52"/>
    </row>
    <row r="164" spans="2:9" ht="15.75" thickBot="1">
      <c r="B164" s="264"/>
      <c r="C164" s="264"/>
      <c r="D164" s="54" t="s">
        <v>153</v>
      </c>
      <c r="E164" s="54" t="s">
        <v>154</v>
      </c>
      <c r="F164" s="54" t="s">
        <v>153</v>
      </c>
      <c r="G164" s="50"/>
      <c r="H164" s="50"/>
      <c r="I164" s="52"/>
    </row>
    <row r="165" spans="2:9" ht="15" customHeight="1" thickBot="1">
      <c r="B165" s="55" t="s">
        <v>109</v>
      </c>
      <c r="C165" s="55" t="s">
        <v>109</v>
      </c>
      <c r="D165" s="55" t="s">
        <v>109</v>
      </c>
      <c r="E165" s="55" t="s">
        <v>109</v>
      </c>
      <c r="F165" s="55" t="s">
        <v>109</v>
      </c>
      <c r="G165" s="50"/>
      <c r="H165" s="50"/>
      <c r="I165" s="52"/>
    </row>
    <row r="166" spans="2:9" ht="15" customHeight="1">
      <c r="B166" s="49"/>
      <c r="C166" s="50"/>
      <c r="D166" s="51"/>
      <c r="E166" s="51"/>
      <c r="F166" s="50"/>
      <c r="G166" s="50"/>
      <c r="H166" s="50"/>
      <c r="I166" s="52"/>
    </row>
    <row r="167" spans="2:9" ht="15" customHeight="1" thickBot="1">
      <c r="B167" s="49" t="s">
        <v>155</v>
      </c>
      <c r="C167" s="50"/>
      <c r="D167" s="51"/>
      <c r="E167" s="51"/>
      <c r="F167" s="50"/>
      <c r="G167" s="50"/>
      <c r="H167" s="50"/>
      <c r="I167" s="52"/>
    </row>
    <row r="168" spans="2:9" ht="15" customHeight="1">
      <c r="B168" s="56" t="s">
        <v>156</v>
      </c>
      <c r="C168" s="57"/>
      <c r="D168" s="58">
        <v>19.5045</v>
      </c>
      <c r="E168" s="59"/>
      <c r="F168" s="50"/>
      <c r="G168" s="50"/>
      <c r="H168" s="50"/>
      <c r="I168" s="52"/>
    </row>
    <row r="169" spans="2:9" ht="15" customHeight="1">
      <c r="B169" s="60" t="s">
        <v>157</v>
      </c>
      <c r="C169" s="61"/>
      <c r="D169" s="62">
        <v>20.171399999999998</v>
      </c>
      <c r="E169" s="59"/>
      <c r="F169" s="50"/>
      <c r="G169" s="50"/>
      <c r="H169" s="50"/>
      <c r="I169" s="52"/>
    </row>
    <row r="170" spans="2:9" ht="15" customHeight="1">
      <c r="B170" s="60" t="s">
        <v>158</v>
      </c>
      <c r="C170" s="61"/>
      <c r="D170" s="62">
        <v>20.745799999999999</v>
      </c>
      <c r="E170" s="59"/>
      <c r="F170" s="50"/>
      <c r="G170" s="50"/>
      <c r="H170" s="50"/>
      <c r="I170" s="52"/>
    </row>
    <row r="171" spans="2:9" ht="15.75" thickBot="1">
      <c r="B171" s="63" t="s">
        <v>159</v>
      </c>
      <c r="C171" s="64"/>
      <c r="D171" s="65">
        <v>21.418399999999998</v>
      </c>
      <c r="E171" s="59"/>
      <c r="F171" s="50"/>
      <c r="G171" s="50"/>
      <c r="H171" s="50"/>
      <c r="I171" s="52"/>
    </row>
    <row r="172" spans="2:9">
      <c r="B172" s="66"/>
      <c r="C172" s="67"/>
      <c r="D172" s="68"/>
      <c r="E172" s="59"/>
      <c r="F172" s="50"/>
      <c r="G172" s="50"/>
      <c r="H172" s="50"/>
      <c r="I172" s="52"/>
    </row>
    <row r="173" spans="2:9" ht="15.75" thickBot="1">
      <c r="B173" s="49" t="s">
        <v>160</v>
      </c>
      <c r="C173" s="50"/>
      <c r="D173" s="59"/>
      <c r="E173" s="59"/>
      <c r="F173" s="50"/>
      <c r="G173" s="50"/>
      <c r="H173" s="50"/>
      <c r="I173" s="52"/>
    </row>
    <row r="174" spans="2:9">
      <c r="B174" s="56" t="s">
        <v>156</v>
      </c>
      <c r="C174" s="57"/>
      <c r="D174" s="58">
        <v>18.8278</v>
      </c>
      <c r="E174" s="59"/>
      <c r="F174" s="50"/>
      <c r="G174" s="50"/>
      <c r="H174" s="50"/>
      <c r="I174" s="52"/>
    </row>
    <row r="175" spans="2:9">
      <c r="B175" s="60" t="s">
        <v>157</v>
      </c>
      <c r="C175" s="61"/>
      <c r="D175" s="62">
        <v>19.471499999999999</v>
      </c>
      <c r="E175" s="59"/>
      <c r="F175" s="50"/>
      <c r="G175" s="50"/>
      <c r="H175" s="50"/>
      <c r="I175" s="52"/>
    </row>
    <row r="176" spans="2:9">
      <c r="B176" s="60" t="s">
        <v>158</v>
      </c>
      <c r="C176" s="61"/>
      <c r="D176" s="62">
        <v>20.049600000000002</v>
      </c>
      <c r="E176" s="59"/>
      <c r="F176" s="50"/>
      <c r="G176" s="50"/>
      <c r="H176" s="50"/>
      <c r="I176" s="52"/>
    </row>
    <row r="177" spans="2:9" ht="15.75" thickBot="1">
      <c r="B177" s="63" t="s">
        <v>159</v>
      </c>
      <c r="C177" s="64"/>
      <c r="D177" s="65">
        <v>20.6996</v>
      </c>
      <c r="E177" s="59"/>
      <c r="F177" s="50"/>
      <c r="G177" s="50"/>
      <c r="H177" s="50"/>
      <c r="I177" s="52"/>
    </row>
    <row r="178" spans="2:9">
      <c r="B178" s="69"/>
      <c r="C178" s="70"/>
      <c r="D178" s="71"/>
      <c r="E178" s="71"/>
      <c r="F178" s="59"/>
      <c r="G178" s="50"/>
      <c r="H178" s="50"/>
      <c r="I178" s="72"/>
    </row>
    <row r="179" spans="2:9">
      <c r="B179" s="49" t="s">
        <v>161</v>
      </c>
      <c r="C179" s="50"/>
      <c r="D179" s="71"/>
      <c r="E179" s="71"/>
      <c r="F179" s="111">
        <f>SUM(F142:F147)</f>
        <v>6835.7000000000007</v>
      </c>
      <c r="G179" s="50"/>
      <c r="H179" s="50"/>
      <c r="I179" s="72"/>
    </row>
    <row r="180" spans="2:9">
      <c r="B180" s="49" t="s">
        <v>162</v>
      </c>
      <c r="C180" s="50"/>
      <c r="D180" s="71"/>
      <c r="E180" s="71"/>
      <c r="F180" s="51" t="s">
        <v>163</v>
      </c>
      <c r="G180" s="50"/>
      <c r="H180" s="50"/>
      <c r="I180" s="72"/>
    </row>
    <row r="181" spans="2:9">
      <c r="B181" s="49" t="s">
        <v>164</v>
      </c>
      <c r="C181" s="50"/>
      <c r="D181" s="71"/>
      <c r="E181" s="71"/>
      <c r="F181" s="73" t="s">
        <v>999</v>
      </c>
      <c r="G181" s="50"/>
      <c r="H181" s="50"/>
      <c r="I181" s="72"/>
    </row>
    <row r="182" spans="2:9" ht="15.75" thickBot="1">
      <c r="B182" s="49" t="s">
        <v>504</v>
      </c>
      <c r="C182" s="50"/>
      <c r="D182" s="71"/>
      <c r="E182" s="71"/>
      <c r="F182" s="51"/>
      <c r="G182" s="74"/>
      <c r="H182" s="50"/>
      <c r="I182" s="72"/>
    </row>
    <row r="183" spans="2:9" ht="24.75">
      <c r="B183" s="167" t="s">
        <v>166</v>
      </c>
      <c r="C183" s="168" t="s">
        <v>167</v>
      </c>
      <c r="D183" s="169" t="s">
        <v>168</v>
      </c>
      <c r="E183" s="71"/>
      <c r="F183" s="51"/>
      <c r="G183" s="74"/>
      <c r="H183" s="50"/>
      <c r="I183" s="72"/>
    </row>
    <row r="184" spans="2:9">
      <c r="B184" s="77" t="s">
        <v>169</v>
      </c>
      <c r="C184" s="78">
        <v>0</v>
      </c>
      <c r="D184" s="170">
        <v>0</v>
      </c>
      <c r="E184" s="71"/>
      <c r="F184" s="51"/>
      <c r="G184" s="74"/>
      <c r="H184" s="50"/>
      <c r="I184" s="72"/>
    </row>
    <row r="185" spans="2:9" ht="15.75" thickBot="1">
      <c r="B185" s="171" t="s">
        <v>170</v>
      </c>
      <c r="C185" s="172">
        <v>0</v>
      </c>
      <c r="D185" s="173">
        <v>0</v>
      </c>
      <c r="E185" s="71"/>
      <c r="F185" s="51"/>
      <c r="G185" s="74"/>
      <c r="H185" s="50"/>
      <c r="I185" s="72"/>
    </row>
    <row r="186" spans="2:9">
      <c r="B186" s="49"/>
      <c r="C186" s="50"/>
      <c r="D186" s="71"/>
      <c r="E186" s="71"/>
      <c r="F186" s="51"/>
      <c r="G186" s="74"/>
      <c r="H186" s="50"/>
      <c r="I186" s="72"/>
    </row>
    <row r="187" spans="2:9">
      <c r="B187" s="49" t="s">
        <v>1016</v>
      </c>
      <c r="C187" s="50"/>
      <c r="D187" s="71"/>
      <c r="E187" s="71"/>
      <c r="F187" s="51" t="s">
        <v>163</v>
      </c>
      <c r="G187" s="74"/>
      <c r="H187" s="50"/>
      <c r="I187" s="72"/>
    </row>
    <row r="188" spans="2:9">
      <c r="B188" s="49" t="s">
        <v>171</v>
      </c>
      <c r="C188" s="50"/>
      <c r="D188" s="71"/>
      <c r="E188" s="71"/>
      <c r="F188" s="51" t="s">
        <v>163</v>
      </c>
      <c r="G188" s="80"/>
      <c r="H188" s="81"/>
      <c r="I188" s="72"/>
    </row>
    <row r="189" spans="2:9">
      <c r="B189" s="49" t="s">
        <v>172</v>
      </c>
      <c r="C189" s="50"/>
      <c r="D189" s="71"/>
      <c r="E189" s="71"/>
      <c r="F189" s="51" t="s">
        <v>163</v>
      </c>
      <c r="G189" s="50"/>
      <c r="H189" s="50"/>
      <c r="I189" s="72"/>
    </row>
    <row r="190" spans="2:9" ht="15" customHeight="1">
      <c r="B190" s="49" t="s">
        <v>1050</v>
      </c>
      <c r="C190" s="49"/>
      <c r="D190" s="50"/>
      <c r="E190" s="50"/>
      <c r="F190" s="51" t="s">
        <v>163</v>
      </c>
      <c r="G190" s="71"/>
      <c r="H190" s="50"/>
      <c r="I190" s="72"/>
    </row>
    <row r="191" spans="2:9">
      <c r="B191" s="49"/>
      <c r="C191" s="50"/>
      <c r="D191" s="71"/>
      <c r="E191" s="71"/>
      <c r="F191" s="50"/>
      <c r="G191" s="50"/>
      <c r="H191" s="50"/>
      <c r="I191" s="72"/>
    </row>
    <row r="192" spans="2:9">
      <c r="B192" s="49" t="s">
        <v>1009</v>
      </c>
      <c r="F192" s="51" t="s">
        <v>163</v>
      </c>
      <c r="I192" s="82"/>
    </row>
    <row r="193" spans="2:9">
      <c r="B193" s="112"/>
      <c r="I193" s="82"/>
    </row>
    <row r="194" spans="2:9">
      <c r="B194" s="49" t="s">
        <v>645</v>
      </c>
      <c r="F194" s="51" t="s">
        <v>163</v>
      </c>
      <c r="I194" s="82"/>
    </row>
    <row r="195" spans="2:9">
      <c r="B195" s="112"/>
      <c r="I195" s="82"/>
    </row>
    <row r="196" spans="2:9">
      <c r="B196" s="112" t="s">
        <v>1011</v>
      </c>
      <c r="F196" s="51" t="s">
        <v>163</v>
      </c>
      <c r="I196" s="82"/>
    </row>
    <row r="197" spans="2:9">
      <c r="B197" s="112"/>
      <c r="I197" s="82"/>
    </row>
    <row r="198" spans="2:9" ht="15.75" thickBot="1">
      <c r="B198" s="112" t="s">
        <v>1013</v>
      </c>
      <c r="I198" s="82"/>
    </row>
    <row r="199" spans="2:9" ht="24.75" thickBot="1">
      <c r="B199" s="134" t="s">
        <v>173</v>
      </c>
      <c r="C199" s="135" t="s">
        <v>174</v>
      </c>
      <c r="D199" s="123" t="s">
        <v>175</v>
      </c>
      <c r="E199" s="123" t="s">
        <v>176</v>
      </c>
      <c r="F199" s="123" t="s">
        <v>177</v>
      </c>
      <c r="G199" s="124" t="s">
        <v>178</v>
      </c>
      <c r="I199" s="82"/>
    </row>
    <row r="200" spans="2:9">
      <c r="B200" s="174" t="s">
        <v>9</v>
      </c>
      <c r="C200" s="175" t="s">
        <v>644</v>
      </c>
      <c r="D200" s="99" t="s">
        <v>342</v>
      </c>
      <c r="E200" s="176">
        <v>10331.6137</v>
      </c>
      <c r="F200" s="176">
        <v>10489</v>
      </c>
      <c r="G200" s="177">
        <v>332.72787499999998</v>
      </c>
      <c r="I200" s="82"/>
    </row>
    <row r="201" spans="2:9">
      <c r="B201" s="178" t="s">
        <v>9</v>
      </c>
      <c r="C201" s="179" t="s">
        <v>64</v>
      </c>
      <c r="D201" s="83" t="s">
        <v>342</v>
      </c>
      <c r="E201" s="119">
        <v>1561.0992000000001</v>
      </c>
      <c r="F201" s="119">
        <v>1573.6</v>
      </c>
      <c r="G201" s="120">
        <v>121.860141</v>
      </c>
      <c r="I201" s="82"/>
    </row>
    <row r="202" spans="2:9">
      <c r="B202" s="178" t="s">
        <v>9</v>
      </c>
      <c r="C202" s="179" t="s">
        <v>67</v>
      </c>
      <c r="D202" s="83" t="s">
        <v>342</v>
      </c>
      <c r="E202" s="119">
        <v>349.07819999999998</v>
      </c>
      <c r="F202" s="119">
        <v>344</v>
      </c>
      <c r="G202" s="120">
        <v>365.87212499999998</v>
      </c>
      <c r="I202" s="82"/>
    </row>
    <row r="203" spans="2:9">
      <c r="B203" s="178" t="s">
        <v>9</v>
      </c>
      <c r="C203" s="179" t="s">
        <v>32</v>
      </c>
      <c r="D203" s="83" t="s">
        <v>342</v>
      </c>
      <c r="E203" s="119">
        <v>1681.3440999762188</v>
      </c>
      <c r="F203" s="119">
        <v>1683.7</v>
      </c>
      <c r="G203" s="120">
        <v>470.39179939999997</v>
      </c>
      <c r="I203" s="82"/>
    </row>
    <row r="204" spans="2:9">
      <c r="B204" s="180" t="s">
        <v>9</v>
      </c>
      <c r="C204" s="181" t="s">
        <v>75</v>
      </c>
      <c r="D204" s="100" t="s">
        <v>342</v>
      </c>
      <c r="E204" s="182">
        <v>5337.4541001834859</v>
      </c>
      <c r="F204" s="182">
        <v>5258.5</v>
      </c>
      <c r="G204" s="183">
        <v>317.99319379999997</v>
      </c>
      <c r="I204" s="82"/>
    </row>
    <row r="205" spans="2:9">
      <c r="B205" s="112"/>
      <c r="I205" s="82"/>
    </row>
    <row r="206" spans="2:9">
      <c r="B206" s="121" t="s">
        <v>1037</v>
      </c>
      <c r="I206" s="82"/>
    </row>
    <row r="207" spans="2:9">
      <c r="B207" s="112"/>
      <c r="I207" s="82"/>
    </row>
    <row r="208" spans="2:9" ht="15.75" thickBot="1">
      <c r="B208" s="112" t="s">
        <v>1014</v>
      </c>
      <c r="I208" s="82"/>
    </row>
    <row r="209" spans="2:9" ht="60.75" thickBot="1">
      <c r="B209" s="134" t="s">
        <v>173</v>
      </c>
      <c r="C209" s="135" t="s">
        <v>184</v>
      </c>
      <c r="D209" s="123" t="s">
        <v>185</v>
      </c>
      <c r="E209" s="123" t="s">
        <v>343</v>
      </c>
      <c r="F209" s="123" t="s">
        <v>344</v>
      </c>
      <c r="G209" s="136" t="s">
        <v>188</v>
      </c>
      <c r="H209" s="125"/>
      <c r="I209" s="82"/>
    </row>
    <row r="210" spans="2:9" ht="15.75" thickBot="1">
      <c r="B210" s="140" t="s">
        <v>9</v>
      </c>
      <c r="C210" s="141">
        <v>0</v>
      </c>
      <c r="D210" s="142">
        <v>894</v>
      </c>
      <c r="E210" s="93">
        <v>0</v>
      </c>
      <c r="F210" s="93">
        <v>7168.3047804750004</v>
      </c>
      <c r="G210" s="94">
        <v>-544.66429849999997</v>
      </c>
      <c r="H210" s="86"/>
      <c r="I210" s="82"/>
    </row>
    <row r="211" spans="2:9">
      <c r="B211" s="112"/>
      <c r="I211" s="82"/>
    </row>
    <row r="212" spans="2:9">
      <c r="B212" s="87" t="s">
        <v>1029</v>
      </c>
      <c r="I212" s="82"/>
    </row>
    <row r="213" spans="2:9">
      <c r="B213" s="87"/>
      <c r="I213" s="82"/>
    </row>
    <row r="214" spans="2:9">
      <c r="B214" s="87" t="s">
        <v>1033</v>
      </c>
      <c r="I214" s="82"/>
    </row>
    <row r="215" spans="2:9">
      <c r="B215" s="69"/>
      <c r="I215" s="82"/>
    </row>
    <row r="216" spans="2:9">
      <c r="B216" s="87" t="s">
        <v>1025</v>
      </c>
      <c r="I216" s="82"/>
    </row>
    <row r="217" spans="2:9">
      <c r="B217" s="69"/>
      <c r="I217" s="82"/>
    </row>
    <row r="218" spans="2:9">
      <c r="B218" s="87" t="s">
        <v>1034</v>
      </c>
      <c r="I218" s="82"/>
    </row>
    <row r="219" spans="2:9">
      <c r="B219" s="87"/>
      <c r="I219" s="82"/>
    </row>
    <row r="220" spans="2:9">
      <c r="B220" s="87" t="s">
        <v>1031</v>
      </c>
      <c r="I220" s="82"/>
    </row>
    <row r="221" spans="2:9">
      <c r="B221" s="87"/>
      <c r="I221" s="82"/>
    </row>
    <row r="222" spans="2:9">
      <c r="B222" s="87" t="s">
        <v>1035</v>
      </c>
      <c r="I222" s="82"/>
    </row>
    <row r="223" spans="2:9">
      <c r="B223" s="87"/>
      <c r="I223" s="82"/>
    </row>
    <row r="224" spans="2:9">
      <c r="B224" s="87" t="s">
        <v>189</v>
      </c>
      <c r="I224" s="82"/>
    </row>
    <row r="225" spans="2:9">
      <c r="B225" s="87"/>
      <c r="I225" s="82"/>
    </row>
    <row r="226" spans="2:9">
      <c r="B226" s="87" t="s">
        <v>190</v>
      </c>
      <c r="I226" s="82"/>
    </row>
    <row r="227" spans="2:9" ht="15.75" thickBot="1">
      <c r="B227" s="88"/>
      <c r="C227" s="89"/>
      <c r="D227" s="89"/>
      <c r="E227" s="89"/>
      <c r="F227" s="89"/>
      <c r="G227" s="89"/>
      <c r="H227" s="89"/>
      <c r="I227" s="90"/>
    </row>
    <row r="230" spans="2:9" ht="90">
      <c r="B230" s="224" t="s">
        <v>1073</v>
      </c>
    </row>
    <row r="241" spans="2:2">
      <c r="B241" s="225" t="s">
        <v>1056</v>
      </c>
    </row>
    <row r="242" spans="2:2" ht="15.75">
      <c r="B242" s="226" t="s">
        <v>1074</v>
      </c>
    </row>
    <row r="243" spans="2:2" ht="15.75">
      <c r="B243" s="206" t="s">
        <v>1058</v>
      </c>
    </row>
  </sheetData>
  <mergeCells count="13">
    <mergeCell ref="B163:B164"/>
    <mergeCell ref="C163:C164"/>
    <mergeCell ref="B140:I140"/>
    <mergeCell ref="C148:E148"/>
    <mergeCell ref="C149:E149"/>
    <mergeCell ref="B150:I150"/>
    <mergeCell ref="B151:I151"/>
    <mergeCell ref="B152:I152"/>
    <mergeCell ref="B153:I153"/>
    <mergeCell ref="B154:I154"/>
    <mergeCell ref="B155:I155"/>
    <mergeCell ref="B156:I156"/>
    <mergeCell ref="B157:I157"/>
  </mergeCells>
  <hyperlinks>
    <hyperlink ref="B3" location="ITIFlexiCapFund" display="ITI Flexi Cap Fund" xr:uid="{9C0A48B5-E684-4C4A-8E12-C3EB1CB481A6}"/>
  </hyperlinks>
  <pageMargins left="0" right="0" top="0" bottom="0" header="0" footer="0"/>
  <pageSetup orientation="landscape"/>
  <headerFooter>
    <oddFooter xml:space="preserve">&amp;C_x000D_&amp;1#&amp;"Aptos"&amp;10&amp;K000000  For internal use only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58184-D1FE-4E57-885A-35447C154094}">
  <sheetPr codeName="Sheet10">
    <outlinePr summaryBelow="0"/>
  </sheetPr>
  <dimension ref="A1:I183"/>
  <sheetViews>
    <sheetView topLeftCell="A125" workbookViewId="0">
      <selection activeCell="B133" sqref="B133:E133"/>
    </sheetView>
  </sheetViews>
  <sheetFormatPr defaultRowHeight="15"/>
  <cols>
    <col min="1" max="1" width="9.28515625" bestFit="1" customWidth="1"/>
    <col min="2" max="2" width="69.28515625" customWidth="1"/>
    <col min="3" max="3" width="28.7109375" bestFit="1" customWidth="1"/>
    <col min="4" max="4" width="33.28515625" customWidth="1"/>
    <col min="5" max="5" width="16.7109375" customWidth="1"/>
    <col min="6" max="7" width="25" customWidth="1"/>
    <col min="8" max="8" width="16.7109375" customWidth="1"/>
    <col min="9" max="9" width="10.7109375" customWidth="1"/>
    <col min="257" max="257" width="9.28515625" bestFit="1" customWidth="1"/>
    <col min="258" max="258" width="69.28515625" customWidth="1"/>
    <col min="259" max="259" width="28.7109375" bestFit="1" customWidth="1"/>
    <col min="260" max="260" width="33.28515625" customWidth="1"/>
    <col min="261" max="261" width="16.7109375" customWidth="1"/>
    <col min="262" max="263" width="25" customWidth="1"/>
    <col min="264" max="264" width="16.7109375" customWidth="1"/>
    <col min="265" max="265" width="10.7109375" customWidth="1"/>
    <col min="513" max="513" width="9.28515625" bestFit="1" customWidth="1"/>
    <col min="514" max="514" width="69.28515625" customWidth="1"/>
    <col min="515" max="515" width="28.7109375" bestFit="1" customWidth="1"/>
    <col min="516" max="516" width="33.28515625" customWidth="1"/>
    <col min="517" max="517" width="16.7109375" customWidth="1"/>
    <col min="518" max="519" width="25" customWidth="1"/>
    <col min="520" max="520" width="16.7109375" customWidth="1"/>
    <col min="521" max="521" width="10.7109375" customWidth="1"/>
    <col min="769" max="769" width="9.28515625" bestFit="1" customWidth="1"/>
    <col min="770" max="770" width="69.28515625" customWidth="1"/>
    <col min="771" max="771" width="28.7109375" bestFit="1" customWidth="1"/>
    <col min="772" max="772" width="33.28515625" customWidth="1"/>
    <col min="773" max="773" width="16.7109375" customWidth="1"/>
    <col min="774" max="775" width="25" customWidth="1"/>
    <col min="776" max="776" width="16.7109375" customWidth="1"/>
    <col min="777" max="777" width="10.7109375" customWidth="1"/>
    <col min="1025" max="1025" width="9.28515625" bestFit="1" customWidth="1"/>
    <col min="1026" max="1026" width="69.28515625" customWidth="1"/>
    <col min="1027" max="1027" width="28.710937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28515625" bestFit="1" customWidth="1"/>
    <col min="1282" max="1282" width="69.28515625" customWidth="1"/>
    <col min="1283" max="1283" width="28.710937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28515625" bestFit="1" customWidth="1"/>
    <col min="1538" max="1538" width="69.28515625" customWidth="1"/>
    <col min="1539" max="1539" width="28.710937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28515625" bestFit="1" customWidth="1"/>
    <col min="1794" max="1794" width="69.28515625" customWidth="1"/>
    <col min="1795" max="1795" width="28.710937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28515625" bestFit="1" customWidth="1"/>
    <col min="2050" max="2050" width="69.28515625" customWidth="1"/>
    <col min="2051" max="2051" width="28.710937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28515625" bestFit="1" customWidth="1"/>
    <col min="2306" max="2306" width="69.28515625" customWidth="1"/>
    <col min="2307" max="2307" width="28.710937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28515625" bestFit="1" customWidth="1"/>
    <col min="2562" max="2562" width="69.28515625" customWidth="1"/>
    <col min="2563" max="2563" width="28.710937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28515625" bestFit="1" customWidth="1"/>
    <col min="2818" max="2818" width="69.28515625" customWidth="1"/>
    <col min="2819" max="2819" width="28.710937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28515625" bestFit="1" customWidth="1"/>
    <col min="3074" max="3074" width="69.28515625" customWidth="1"/>
    <col min="3075" max="3075" width="28.710937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28515625" bestFit="1" customWidth="1"/>
    <col min="3330" max="3330" width="69.28515625" customWidth="1"/>
    <col min="3331" max="3331" width="28.710937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28515625" bestFit="1" customWidth="1"/>
    <col min="3586" max="3586" width="69.28515625" customWidth="1"/>
    <col min="3587" max="3587" width="28.710937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28515625" bestFit="1" customWidth="1"/>
    <col min="3842" max="3842" width="69.28515625" customWidth="1"/>
    <col min="3843" max="3843" width="28.710937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28515625" bestFit="1" customWidth="1"/>
    <col min="4098" max="4098" width="69.28515625" customWidth="1"/>
    <col min="4099" max="4099" width="28.710937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28515625" bestFit="1" customWidth="1"/>
    <col min="4354" max="4354" width="69.28515625" customWidth="1"/>
    <col min="4355" max="4355" width="28.710937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28515625" bestFit="1" customWidth="1"/>
    <col min="4610" max="4610" width="69.28515625" customWidth="1"/>
    <col min="4611" max="4611" width="28.710937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28515625" bestFit="1" customWidth="1"/>
    <col min="4866" max="4866" width="69.28515625" customWidth="1"/>
    <col min="4867" max="4867" width="28.710937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28515625" bestFit="1" customWidth="1"/>
    <col min="5122" max="5122" width="69.28515625" customWidth="1"/>
    <col min="5123" max="5123" width="28.710937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28515625" bestFit="1" customWidth="1"/>
    <col min="5378" max="5378" width="69.28515625" customWidth="1"/>
    <col min="5379" max="5379" width="28.710937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28515625" bestFit="1" customWidth="1"/>
    <col min="5634" max="5634" width="69.28515625" customWidth="1"/>
    <col min="5635" max="5635" width="28.710937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28515625" bestFit="1" customWidth="1"/>
    <col min="5890" max="5890" width="69.28515625" customWidth="1"/>
    <col min="5891" max="5891" width="28.710937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28515625" bestFit="1" customWidth="1"/>
    <col min="6146" max="6146" width="69.28515625" customWidth="1"/>
    <col min="6147" max="6147" width="28.710937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28515625" bestFit="1" customWidth="1"/>
    <col min="6402" max="6402" width="69.28515625" customWidth="1"/>
    <col min="6403" max="6403" width="28.710937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28515625" bestFit="1" customWidth="1"/>
    <col min="6658" max="6658" width="69.28515625" customWidth="1"/>
    <col min="6659" max="6659" width="28.710937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28515625" bestFit="1" customWidth="1"/>
    <col min="6914" max="6914" width="69.28515625" customWidth="1"/>
    <col min="6915" max="6915" width="28.710937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28515625" bestFit="1" customWidth="1"/>
    <col min="7170" max="7170" width="69.28515625" customWidth="1"/>
    <col min="7171" max="7171" width="28.710937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28515625" bestFit="1" customWidth="1"/>
    <col min="7426" max="7426" width="69.28515625" customWidth="1"/>
    <col min="7427" max="7427" width="28.710937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28515625" bestFit="1" customWidth="1"/>
    <col min="7682" max="7682" width="69.28515625" customWidth="1"/>
    <col min="7683" max="7683" width="28.710937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28515625" bestFit="1" customWidth="1"/>
    <col min="7938" max="7938" width="69.28515625" customWidth="1"/>
    <col min="7939" max="7939" width="28.710937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28515625" bestFit="1" customWidth="1"/>
    <col min="8194" max="8194" width="69.28515625" customWidth="1"/>
    <col min="8195" max="8195" width="28.710937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28515625" bestFit="1" customWidth="1"/>
    <col min="8450" max="8450" width="69.28515625" customWidth="1"/>
    <col min="8451" max="8451" width="28.710937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28515625" bestFit="1" customWidth="1"/>
    <col min="8706" max="8706" width="69.28515625" customWidth="1"/>
    <col min="8707" max="8707" width="28.710937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28515625" bestFit="1" customWidth="1"/>
    <col min="8962" max="8962" width="69.28515625" customWidth="1"/>
    <col min="8963" max="8963" width="28.710937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28515625" bestFit="1" customWidth="1"/>
    <col min="9218" max="9218" width="69.28515625" customWidth="1"/>
    <col min="9219" max="9219" width="28.710937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28515625" bestFit="1" customWidth="1"/>
    <col min="9474" max="9474" width="69.28515625" customWidth="1"/>
    <col min="9475" max="9475" width="28.710937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28515625" bestFit="1" customWidth="1"/>
    <col min="9730" max="9730" width="69.28515625" customWidth="1"/>
    <col min="9731" max="9731" width="28.710937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28515625" bestFit="1" customWidth="1"/>
    <col min="9986" max="9986" width="69.28515625" customWidth="1"/>
    <col min="9987" max="9987" width="28.710937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28515625" bestFit="1" customWidth="1"/>
    <col min="10242" max="10242" width="69.28515625" customWidth="1"/>
    <col min="10243" max="10243" width="28.710937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28515625" bestFit="1" customWidth="1"/>
    <col min="10498" max="10498" width="69.28515625" customWidth="1"/>
    <col min="10499" max="10499" width="28.710937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28515625" bestFit="1" customWidth="1"/>
    <col min="10754" max="10754" width="69.28515625" customWidth="1"/>
    <col min="10755" max="10755" width="28.710937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28515625" bestFit="1" customWidth="1"/>
    <col min="11010" max="11010" width="69.28515625" customWidth="1"/>
    <col min="11011" max="11011" width="28.710937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28515625" bestFit="1" customWidth="1"/>
    <col min="11266" max="11266" width="69.28515625" customWidth="1"/>
    <col min="11267" max="11267" width="28.710937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28515625" bestFit="1" customWidth="1"/>
    <col min="11522" max="11522" width="69.28515625" customWidth="1"/>
    <col min="11523" max="11523" width="28.710937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28515625" bestFit="1" customWidth="1"/>
    <col min="11778" max="11778" width="69.28515625" customWidth="1"/>
    <col min="11779" max="11779" width="28.710937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28515625" bestFit="1" customWidth="1"/>
    <col min="12034" max="12034" width="69.28515625" customWidth="1"/>
    <col min="12035" max="12035" width="28.710937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28515625" bestFit="1" customWidth="1"/>
    <col min="12290" max="12290" width="69.28515625" customWidth="1"/>
    <col min="12291" max="12291" width="28.710937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28515625" bestFit="1" customWidth="1"/>
    <col min="12546" max="12546" width="69.28515625" customWidth="1"/>
    <col min="12547" max="12547" width="28.710937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28515625" bestFit="1" customWidth="1"/>
    <col min="12802" max="12802" width="69.28515625" customWidth="1"/>
    <col min="12803" max="12803" width="28.710937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28515625" bestFit="1" customWidth="1"/>
    <col min="13058" max="13058" width="69.28515625" customWidth="1"/>
    <col min="13059" max="13059" width="28.710937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28515625" bestFit="1" customWidth="1"/>
    <col min="13314" max="13314" width="69.28515625" customWidth="1"/>
    <col min="13315" max="13315" width="28.710937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28515625" bestFit="1" customWidth="1"/>
    <col min="13570" max="13570" width="69.28515625" customWidth="1"/>
    <col min="13571" max="13571" width="28.710937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28515625" bestFit="1" customWidth="1"/>
    <col min="13826" max="13826" width="69.28515625" customWidth="1"/>
    <col min="13827" max="13827" width="28.710937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28515625" bestFit="1" customWidth="1"/>
    <col min="14082" max="14082" width="69.28515625" customWidth="1"/>
    <col min="14083" max="14083" width="28.710937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28515625" bestFit="1" customWidth="1"/>
    <col min="14338" max="14338" width="69.28515625" customWidth="1"/>
    <col min="14339" max="14339" width="28.710937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28515625" bestFit="1" customWidth="1"/>
    <col min="14594" max="14594" width="69.28515625" customWidth="1"/>
    <col min="14595" max="14595" width="28.710937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28515625" bestFit="1" customWidth="1"/>
    <col min="14850" max="14850" width="69.28515625" customWidth="1"/>
    <col min="14851" max="14851" width="28.710937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28515625" bestFit="1" customWidth="1"/>
    <col min="15106" max="15106" width="69.28515625" customWidth="1"/>
    <col min="15107" max="15107" width="28.710937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28515625" bestFit="1" customWidth="1"/>
    <col min="15362" max="15362" width="69.28515625" customWidth="1"/>
    <col min="15363" max="15363" width="28.710937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28515625" bestFit="1" customWidth="1"/>
    <col min="15618" max="15618" width="69.28515625" customWidth="1"/>
    <col min="15619" max="15619" width="28.710937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28515625" bestFit="1" customWidth="1"/>
    <col min="15874" max="15874" width="69.28515625" customWidth="1"/>
    <col min="15875" max="15875" width="28.710937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28515625" bestFit="1" customWidth="1"/>
    <col min="16130" max="16130" width="69.28515625" customWidth="1"/>
    <col min="16131" max="16131" width="28.710937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646</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194</v>
      </c>
      <c r="C9" s="14" t="s">
        <v>195</v>
      </c>
      <c r="D9" s="14" t="s">
        <v>37</v>
      </c>
      <c r="E9" s="19">
        <v>230999</v>
      </c>
      <c r="F9" s="20">
        <v>3053.11</v>
      </c>
      <c r="G9" s="21">
        <v>5.0299999999999997E-2</v>
      </c>
      <c r="H9" s="91"/>
      <c r="I9" s="22"/>
    </row>
    <row r="10" spans="1:9" ht="12.95" customHeight="1">
      <c r="A10" s="17"/>
      <c r="B10" s="18" t="s">
        <v>647</v>
      </c>
      <c r="C10" s="14" t="s">
        <v>648</v>
      </c>
      <c r="D10" s="14" t="s">
        <v>40</v>
      </c>
      <c r="E10" s="19">
        <v>201048</v>
      </c>
      <c r="F10" s="20">
        <v>2888.05</v>
      </c>
      <c r="G10" s="21">
        <v>4.7600000000000003E-2</v>
      </c>
      <c r="H10" s="91"/>
      <c r="I10" s="22"/>
    </row>
    <row r="11" spans="1:9" ht="12.95" customHeight="1">
      <c r="A11" s="17"/>
      <c r="B11" s="18" t="s">
        <v>196</v>
      </c>
      <c r="C11" s="14" t="s">
        <v>197</v>
      </c>
      <c r="D11" s="14" t="s">
        <v>198</v>
      </c>
      <c r="E11" s="19">
        <v>133754</v>
      </c>
      <c r="F11" s="20">
        <v>2830.64</v>
      </c>
      <c r="G11" s="21">
        <v>4.6600000000000003E-2</v>
      </c>
      <c r="H11" s="91"/>
      <c r="I11" s="22"/>
    </row>
    <row r="12" spans="1:9" ht="12.95" customHeight="1">
      <c r="A12" s="17"/>
      <c r="B12" s="18" t="s">
        <v>260</v>
      </c>
      <c r="C12" s="14" t="s">
        <v>261</v>
      </c>
      <c r="D12" s="14" t="s">
        <v>262</v>
      </c>
      <c r="E12" s="19">
        <v>79923</v>
      </c>
      <c r="F12" s="20">
        <v>2637.78</v>
      </c>
      <c r="G12" s="21">
        <v>4.3400000000000001E-2</v>
      </c>
      <c r="H12" s="91"/>
      <c r="I12" s="22"/>
    </row>
    <row r="13" spans="1:9" ht="12.95" customHeight="1">
      <c r="A13" s="17"/>
      <c r="B13" s="18" t="s">
        <v>192</v>
      </c>
      <c r="C13" s="14" t="s">
        <v>193</v>
      </c>
      <c r="D13" s="14" t="s">
        <v>72</v>
      </c>
      <c r="E13" s="19">
        <v>215066</v>
      </c>
      <c r="F13" s="20">
        <v>2552.83</v>
      </c>
      <c r="G13" s="21">
        <v>4.2000000000000003E-2</v>
      </c>
      <c r="H13" s="91"/>
      <c r="I13" s="22"/>
    </row>
    <row r="14" spans="1:9" ht="12.95" customHeight="1">
      <c r="A14" s="17"/>
      <c r="B14" s="18" t="s">
        <v>649</v>
      </c>
      <c r="C14" s="14" t="s">
        <v>650</v>
      </c>
      <c r="D14" s="14" t="s">
        <v>40</v>
      </c>
      <c r="E14" s="19">
        <v>331156</v>
      </c>
      <c r="F14" s="20">
        <v>2532.6799999999998</v>
      </c>
      <c r="G14" s="21">
        <v>4.1700000000000001E-2</v>
      </c>
      <c r="H14" s="91"/>
      <c r="I14" s="22"/>
    </row>
    <row r="15" spans="1:9" ht="12.95" customHeight="1">
      <c r="A15" s="17"/>
      <c r="B15" s="18" t="s">
        <v>35</v>
      </c>
      <c r="C15" s="14" t="s">
        <v>36</v>
      </c>
      <c r="D15" s="14" t="s">
        <v>37</v>
      </c>
      <c r="E15" s="19">
        <v>350598</v>
      </c>
      <c r="F15" s="20">
        <v>2484.69</v>
      </c>
      <c r="G15" s="21">
        <v>4.0899999999999999E-2</v>
      </c>
      <c r="H15" s="91"/>
      <c r="I15" s="22"/>
    </row>
    <row r="16" spans="1:9" ht="12.95" customHeight="1">
      <c r="A16" s="17"/>
      <c r="B16" s="18" t="s">
        <v>578</v>
      </c>
      <c r="C16" s="14" t="s">
        <v>579</v>
      </c>
      <c r="D16" s="14" t="s">
        <v>69</v>
      </c>
      <c r="E16" s="19">
        <v>596261</v>
      </c>
      <c r="F16" s="20">
        <v>2461.96</v>
      </c>
      <c r="G16" s="21">
        <v>4.0500000000000001E-2</v>
      </c>
      <c r="H16" s="91"/>
      <c r="I16" s="22"/>
    </row>
    <row r="17" spans="1:9" ht="12.95" customHeight="1">
      <c r="A17" s="17"/>
      <c r="B17" s="18" t="s">
        <v>227</v>
      </c>
      <c r="C17" s="14" t="s">
        <v>228</v>
      </c>
      <c r="D17" s="14" t="s">
        <v>226</v>
      </c>
      <c r="E17" s="19">
        <v>12338</v>
      </c>
      <c r="F17" s="20">
        <v>2430.59</v>
      </c>
      <c r="G17" s="21">
        <v>0.04</v>
      </c>
      <c r="H17" s="91"/>
      <c r="I17" s="22"/>
    </row>
    <row r="18" spans="1:9" ht="12.95" customHeight="1">
      <c r="A18" s="17"/>
      <c r="B18" s="18" t="s">
        <v>651</v>
      </c>
      <c r="C18" s="14" t="s">
        <v>652</v>
      </c>
      <c r="D18" s="14" t="s">
        <v>233</v>
      </c>
      <c r="E18" s="19">
        <v>27474</v>
      </c>
      <c r="F18" s="20">
        <v>2142.15</v>
      </c>
      <c r="G18" s="21">
        <v>3.5299999999999998E-2</v>
      </c>
      <c r="H18" s="91"/>
      <c r="I18" s="22"/>
    </row>
    <row r="19" spans="1:9" ht="12.95" customHeight="1">
      <c r="A19" s="17"/>
      <c r="B19" s="18" t="s">
        <v>271</v>
      </c>
      <c r="C19" s="14" t="s">
        <v>272</v>
      </c>
      <c r="D19" s="14" t="s">
        <v>37</v>
      </c>
      <c r="E19" s="19">
        <v>222329</v>
      </c>
      <c r="F19" s="20">
        <v>2133.25</v>
      </c>
      <c r="G19" s="21">
        <v>3.5099999999999999E-2</v>
      </c>
      <c r="H19" s="91"/>
      <c r="I19" s="22"/>
    </row>
    <row r="20" spans="1:9" ht="12.95" customHeight="1">
      <c r="A20" s="17"/>
      <c r="B20" s="18" t="s">
        <v>653</v>
      </c>
      <c r="C20" s="14" t="s">
        <v>654</v>
      </c>
      <c r="D20" s="14" t="s">
        <v>40</v>
      </c>
      <c r="E20" s="19">
        <v>54855</v>
      </c>
      <c r="F20" s="20">
        <v>2122.34</v>
      </c>
      <c r="G20" s="21">
        <v>3.49E-2</v>
      </c>
      <c r="H20" s="91"/>
      <c r="I20" s="22"/>
    </row>
    <row r="21" spans="1:9" ht="12.95" customHeight="1">
      <c r="A21" s="17"/>
      <c r="B21" s="18" t="s">
        <v>594</v>
      </c>
      <c r="C21" s="14" t="s">
        <v>595</v>
      </c>
      <c r="D21" s="14" t="s">
        <v>198</v>
      </c>
      <c r="E21" s="19">
        <v>110086</v>
      </c>
      <c r="F21" s="20">
        <v>1999.82</v>
      </c>
      <c r="G21" s="21">
        <v>3.2899999999999999E-2</v>
      </c>
      <c r="H21" s="91"/>
      <c r="I21" s="22"/>
    </row>
    <row r="22" spans="1:9" ht="12.95" customHeight="1">
      <c r="A22" s="17"/>
      <c r="B22" s="18" t="s">
        <v>655</v>
      </c>
      <c r="C22" s="14" t="s">
        <v>656</v>
      </c>
      <c r="D22" s="14" t="s">
        <v>259</v>
      </c>
      <c r="E22" s="19">
        <v>84088</v>
      </c>
      <c r="F22" s="20">
        <v>1968.5</v>
      </c>
      <c r="G22" s="21">
        <v>3.2399999999999998E-2</v>
      </c>
      <c r="H22" s="91"/>
      <c r="I22" s="22"/>
    </row>
    <row r="23" spans="1:9" ht="12.95" customHeight="1">
      <c r="A23" s="17"/>
      <c r="B23" s="18" t="s">
        <v>55</v>
      </c>
      <c r="C23" s="14" t="s">
        <v>56</v>
      </c>
      <c r="D23" s="14" t="s">
        <v>43</v>
      </c>
      <c r="E23" s="19">
        <v>198702</v>
      </c>
      <c r="F23" s="20">
        <v>1952.64</v>
      </c>
      <c r="G23" s="21">
        <v>3.2099999999999997E-2</v>
      </c>
      <c r="H23" s="91"/>
      <c r="I23" s="22"/>
    </row>
    <row r="24" spans="1:9" ht="12.95" customHeight="1">
      <c r="A24" s="17"/>
      <c r="B24" s="18" t="s">
        <v>373</v>
      </c>
      <c r="C24" s="14" t="s">
        <v>374</v>
      </c>
      <c r="D24" s="14" t="s">
        <v>91</v>
      </c>
      <c r="E24" s="19">
        <v>13338</v>
      </c>
      <c r="F24" s="20">
        <v>1747.28</v>
      </c>
      <c r="G24" s="21">
        <v>2.8799999999999999E-2</v>
      </c>
      <c r="H24" s="91"/>
      <c r="I24" s="22"/>
    </row>
    <row r="25" spans="1:9" ht="12.95" customHeight="1">
      <c r="A25" s="17"/>
      <c r="B25" s="18" t="s">
        <v>47</v>
      </c>
      <c r="C25" s="14" t="s">
        <v>48</v>
      </c>
      <c r="D25" s="14" t="s">
        <v>49</v>
      </c>
      <c r="E25" s="19">
        <v>98811</v>
      </c>
      <c r="F25" s="20">
        <v>1736.11</v>
      </c>
      <c r="G25" s="21">
        <v>2.86E-2</v>
      </c>
      <c r="H25" s="91"/>
      <c r="I25" s="22"/>
    </row>
    <row r="26" spans="1:9" ht="12.95" customHeight="1">
      <c r="A26" s="17"/>
      <c r="B26" s="18" t="s">
        <v>96</v>
      </c>
      <c r="C26" s="14" t="s">
        <v>97</v>
      </c>
      <c r="D26" s="14" t="s">
        <v>98</v>
      </c>
      <c r="E26" s="19">
        <v>45721</v>
      </c>
      <c r="F26" s="20">
        <v>1719.11</v>
      </c>
      <c r="G26" s="21">
        <v>2.8299999999999999E-2</v>
      </c>
      <c r="H26" s="91"/>
      <c r="I26" s="22"/>
    </row>
    <row r="27" spans="1:9" ht="12.95" customHeight="1">
      <c r="A27" s="17"/>
      <c r="B27" s="18" t="s">
        <v>600</v>
      </c>
      <c r="C27" s="14" t="s">
        <v>601</v>
      </c>
      <c r="D27" s="14" t="s">
        <v>84</v>
      </c>
      <c r="E27" s="19">
        <v>15603</v>
      </c>
      <c r="F27" s="20">
        <v>1709.46</v>
      </c>
      <c r="G27" s="21">
        <v>2.81E-2</v>
      </c>
      <c r="H27" s="91"/>
      <c r="I27" s="22"/>
    </row>
    <row r="28" spans="1:9" ht="12.95" customHeight="1">
      <c r="A28" s="17"/>
      <c r="B28" s="18" t="s">
        <v>657</v>
      </c>
      <c r="C28" s="14" t="s">
        <v>658</v>
      </c>
      <c r="D28" s="14" t="s">
        <v>104</v>
      </c>
      <c r="E28" s="19">
        <v>641424</v>
      </c>
      <c r="F28" s="20">
        <v>1678.61</v>
      </c>
      <c r="G28" s="21">
        <v>2.76E-2</v>
      </c>
      <c r="H28" s="91"/>
      <c r="I28" s="22"/>
    </row>
    <row r="29" spans="1:9" ht="12.95" customHeight="1">
      <c r="A29" s="17"/>
      <c r="B29" s="18" t="s">
        <v>659</v>
      </c>
      <c r="C29" s="14" t="s">
        <v>660</v>
      </c>
      <c r="D29" s="14" t="s">
        <v>409</v>
      </c>
      <c r="E29" s="19">
        <v>272653</v>
      </c>
      <c r="F29" s="20">
        <v>1632.92</v>
      </c>
      <c r="G29" s="21">
        <v>2.69E-2</v>
      </c>
      <c r="H29" s="91"/>
      <c r="I29" s="22"/>
    </row>
    <row r="30" spans="1:9" ht="12.95" customHeight="1">
      <c r="A30" s="17"/>
      <c r="B30" s="18" t="s">
        <v>661</v>
      </c>
      <c r="C30" s="14" t="s">
        <v>662</v>
      </c>
      <c r="D30" s="14" t="s">
        <v>219</v>
      </c>
      <c r="E30" s="19">
        <v>210317</v>
      </c>
      <c r="F30" s="20">
        <v>1619.44</v>
      </c>
      <c r="G30" s="21">
        <v>2.6700000000000002E-2</v>
      </c>
      <c r="H30" s="91"/>
      <c r="I30" s="22"/>
    </row>
    <row r="31" spans="1:9" ht="12.95" customHeight="1">
      <c r="A31" s="17"/>
      <c r="B31" s="18" t="s">
        <v>368</v>
      </c>
      <c r="C31" s="14" t="s">
        <v>369</v>
      </c>
      <c r="D31" s="14" t="s">
        <v>238</v>
      </c>
      <c r="E31" s="19">
        <v>170471</v>
      </c>
      <c r="F31" s="20">
        <v>1618.62</v>
      </c>
      <c r="G31" s="21">
        <v>2.6700000000000002E-2</v>
      </c>
      <c r="H31" s="91"/>
      <c r="I31" s="22"/>
    </row>
    <row r="32" spans="1:9" ht="12.95" customHeight="1">
      <c r="A32" s="17"/>
      <c r="B32" s="18" t="s">
        <v>224</v>
      </c>
      <c r="C32" s="14" t="s">
        <v>225</v>
      </c>
      <c r="D32" s="14" t="s">
        <v>226</v>
      </c>
      <c r="E32" s="19">
        <v>33856</v>
      </c>
      <c r="F32" s="20">
        <v>1491.46</v>
      </c>
      <c r="G32" s="21">
        <v>2.46E-2</v>
      </c>
      <c r="H32" s="91"/>
      <c r="I32" s="22"/>
    </row>
    <row r="33" spans="1:9" ht="12.95" customHeight="1">
      <c r="A33" s="17"/>
      <c r="B33" s="18" t="s">
        <v>38</v>
      </c>
      <c r="C33" s="14" t="s">
        <v>39</v>
      </c>
      <c r="D33" s="14" t="s">
        <v>40</v>
      </c>
      <c r="E33" s="19">
        <v>29724</v>
      </c>
      <c r="F33" s="20">
        <v>1414.86</v>
      </c>
      <c r="G33" s="21">
        <v>2.3300000000000001E-2</v>
      </c>
      <c r="H33" s="91"/>
      <c r="I33" s="22"/>
    </row>
    <row r="34" spans="1:9" ht="12.95" customHeight="1">
      <c r="A34" s="17"/>
      <c r="B34" s="18" t="s">
        <v>488</v>
      </c>
      <c r="C34" s="14" t="s">
        <v>489</v>
      </c>
      <c r="D34" s="14" t="s">
        <v>37</v>
      </c>
      <c r="E34" s="19">
        <v>338233</v>
      </c>
      <c r="F34" s="20">
        <v>1410.43</v>
      </c>
      <c r="G34" s="21">
        <v>2.3199999999999998E-2</v>
      </c>
      <c r="H34" s="91"/>
      <c r="I34" s="22"/>
    </row>
    <row r="35" spans="1:9" ht="12.95" customHeight="1">
      <c r="A35" s="17"/>
      <c r="B35" s="18" t="s">
        <v>598</v>
      </c>
      <c r="C35" s="14" t="s">
        <v>599</v>
      </c>
      <c r="D35" s="14" t="s">
        <v>77</v>
      </c>
      <c r="E35" s="19">
        <v>64757</v>
      </c>
      <c r="F35" s="20">
        <v>1327.91</v>
      </c>
      <c r="G35" s="21">
        <v>2.1899999999999999E-2</v>
      </c>
      <c r="H35" s="91"/>
      <c r="I35" s="22"/>
    </row>
    <row r="36" spans="1:9" ht="12.95" customHeight="1">
      <c r="A36" s="17"/>
      <c r="B36" s="18" t="s">
        <v>346</v>
      </c>
      <c r="C36" s="14" t="s">
        <v>347</v>
      </c>
      <c r="D36" s="14" t="s">
        <v>209</v>
      </c>
      <c r="E36" s="19">
        <v>9974</v>
      </c>
      <c r="F36" s="20">
        <v>1193.5899999999999</v>
      </c>
      <c r="G36" s="21">
        <v>1.9699999999999999E-2</v>
      </c>
      <c r="H36" s="91"/>
      <c r="I36" s="22"/>
    </row>
    <row r="37" spans="1:9" ht="12.95" customHeight="1">
      <c r="A37" s="17"/>
      <c r="B37" s="18" t="s">
        <v>296</v>
      </c>
      <c r="C37" s="14" t="s">
        <v>297</v>
      </c>
      <c r="D37" s="14" t="s">
        <v>209</v>
      </c>
      <c r="E37" s="19">
        <v>1648</v>
      </c>
      <c r="F37" s="20">
        <v>23.48</v>
      </c>
      <c r="G37" s="21">
        <v>4.0000000000000002E-4</v>
      </c>
      <c r="H37" s="91"/>
      <c r="I37" s="22"/>
    </row>
    <row r="38" spans="1:9" ht="12.95" customHeight="1">
      <c r="A38" s="4"/>
      <c r="B38" s="13" t="s">
        <v>107</v>
      </c>
      <c r="C38" s="14"/>
      <c r="D38" s="14"/>
      <c r="E38" s="14"/>
      <c r="F38" s="23">
        <v>56514.31</v>
      </c>
      <c r="G38" s="24">
        <v>0.93049999999999999</v>
      </c>
      <c r="H38" s="25"/>
      <c r="I38" s="26"/>
    </row>
    <row r="39" spans="1:9" ht="12.95" customHeight="1">
      <c r="A39" s="4"/>
      <c r="B39" s="27" t="s">
        <v>108</v>
      </c>
      <c r="C39" s="1"/>
      <c r="D39" s="1"/>
      <c r="E39" s="1"/>
      <c r="F39" s="25" t="s">
        <v>109</v>
      </c>
      <c r="G39" s="25" t="s">
        <v>109</v>
      </c>
      <c r="H39" s="25"/>
      <c r="I39" s="26"/>
    </row>
    <row r="40" spans="1:9" ht="12.95" customHeight="1">
      <c r="A40" s="4"/>
      <c r="B40" s="27" t="s">
        <v>107</v>
      </c>
      <c r="C40" s="1"/>
      <c r="D40" s="1"/>
      <c r="E40" s="1"/>
      <c r="F40" s="25" t="s">
        <v>109</v>
      </c>
      <c r="G40" s="25" t="s">
        <v>109</v>
      </c>
      <c r="H40" s="25"/>
      <c r="I40" s="26"/>
    </row>
    <row r="41" spans="1:9" ht="12.95" customHeight="1">
      <c r="A41" s="4"/>
      <c r="B41" s="27" t="s">
        <v>110</v>
      </c>
      <c r="C41" s="28"/>
      <c r="D41" s="1"/>
      <c r="E41" s="28"/>
      <c r="F41" s="23">
        <v>56514.31</v>
      </c>
      <c r="G41" s="24">
        <v>0.93049999999999999</v>
      </c>
      <c r="H41" s="25"/>
      <c r="I41" s="26"/>
    </row>
    <row r="42" spans="1:9" ht="12.95" customHeight="1">
      <c r="A42" s="4"/>
      <c r="B42" s="13" t="s">
        <v>120</v>
      </c>
      <c r="C42" s="14"/>
      <c r="D42" s="14"/>
      <c r="E42" s="14"/>
      <c r="F42" s="14"/>
      <c r="G42" s="14"/>
      <c r="H42" s="15"/>
      <c r="I42" s="16"/>
    </row>
    <row r="43" spans="1:9" ht="12.95" customHeight="1">
      <c r="A43" s="17"/>
      <c r="B43" s="18" t="s">
        <v>121</v>
      </c>
      <c r="C43" s="14"/>
      <c r="D43" s="14"/>
      <c r="E43" s="19"/>
      <c r="F43" s="20">
        <v>2091</v>
      </c>
      <c r="G43" s="21">
        <v>3.44E-2</v>
      </c>
      <c r="H43" s="105">
        <v>4.99E-2</v>
      </c>
      <c r="I43" s="22"/>
    </row>
    <row r="44" spans="1:9" ht="12.95" customHeight="1">
      <c r="A44" s="4"/>
      <c r="B44" s="13" t="s">
        <v>107</v>
      </c>
      <c r="C44" s="14"/>
      <c r="D44" s="14"/>
      <c r="E44" s="14"/>
      <c r="F44" s="23">
        <v>2091</v>
      </c>
      <c r="G44" s="24">
        <v>3.44E-2</v>
      </c>
      <c r="H44" s="25"/>
      <c r="I44" s="26"/>
    </row>
    <row r="45" spans="1:9" ht="12.95" customHeight="1">
      <c r="A45" s="4"/>
      <c r="B45" s="27" t="s">
        <v>110</v>
      </c>
      <c r="C45" s="28"/>
      <c r="D45" s="1"/>
      <c r="E45" s="28"/>
      <c r="F45" s="23">
        <v>2091</v>
      </c>
      <c r="G45" s="24">
        <v>3.44E-2</v>
      </c>
      <c r="H45" s="25"/>
      <c r="I45" s="26"/>
    </row>
    <row r="46" spans="1:9" ht="12.95" customHeight="1">
      <c r="A46" s="4"/>
      <c r="B46" s="13" t="s">
        <v>122</v>
      </c>
      <c r="C46" s="29"/>
      <c r="D46" s="29"/>
      <c r="E46" s="29"/>
      <c r="F46" s="30"/>
      <c r="G46" s="30"/>
      <c r="H46" s="30"/>
      <c r="I46" s="16"/>
    </row>
    <row r="47" spans="1:9" ht="12.95" customHeight="1">
      <c r="A47" s="4"/>
      <c r="B47" s="13"/>
      <c r="C47" s="29"/>
      <c r="D47" s="29"/>
      <c r="E47" s="29"/>
      <c r="F47" s="30"/>
      <c r="G47" s="30"/>
      <c r="H47" s="30"/>
      <c r="I47" s="16"/>
    </row>
    <row r="48" spans="1:9" ht="12.95" customHeight="1">
      <c r="A48" s="4"/>
      <c r="B48" s="27" t="s">
        <v>123</v>
      </c>
      <c r="C48" s="1"/>
      <c r="D48" s="1"/>
      <c r="E48" s="1"/>
      <c r="F48" s="25" t="s">
        <v>109</v>
      </c>
      <c r="G48" s="25" t="s">
        <v>109</v>
      </c>
      <c r="H48" s="25"/>
      <c r="I48" s="26"/>
    </row>
    <row r="49" spans="1:9" ht="12.95" customHeight="1">
      <c r="A49" s="4"/>
      <c r="B49" s="13"/>
      <c r="C49" s="29"/>
      <c r="D49" s="29"/>
      <c r="E49" s="29"/>
      <c r="F49" s="30"/>
      <c r="G49" s="30"/>
      <c r="H49" s="30"/>
      <c r="I49" s="16"/>
    </row>
    <row r="50" spans="1:9" ht="12.95" customHeight="1">
      <c r="A50" s="4"/>
      <c r="B50" s="27" t="s">
        <v>124</v>
      </c>
      <c r="C50" s="1"/>
      <c r="D50" s="1"/>
      <c r="E50" s="1"/>
      <c r="F50" s="25" t="s">
        <v>109</v>
      </c>
      <c r="G50" s="25" t="s">
        <v>109</v>
      </c>
      <c r="H50" s="25"/>
      <c r="I50" s="26"/>
    </row>
    <row r="51" spans="1:9" ht="12.95" customHeight="1">
      <c r="A51" s="4"/>
      <c r="B51" s="13"/>
      <c r="C51" s="29"/>
      <c r="D51" s="29"/>
      <c r="E51" s="29"/>
      <c r="F51" s="30"/>
      <c r="G51" s="30"/>
      <c r="H51" s="30"/>
      <c r="I51" s="16"/>
    </row>
    <row r="52" spans="1:9" ht="12.95" customHeight="1">
      <c r="A52" s="4"/>
      <c r="B52" s="27" t="s">
        <v>125</v>
      </c>
      <c r="C52" s="1"/>
      <c r="D52" s="1"/>
      <c r="E52" s="1"/>
      <c r="F52" s="25" t="s">
        <v>109</v>
      </c>
      <c r="G52" s="25" t="s">
        <v>109</v>
      </c>
      <c r="H52" s="25"/>
      <c r="I52" s="26"/>
    </row>
    <row r="53" spans="1:9" ht="12.95" customHeight="1">
      <c r="A53" s="4"/>
      <c r="B53" s="13"/>
      <c r="C53" s="29"/>
      <c r="D53" s="29"/>
      <c r="E53" s="29"/>
      <c r="F53" s="30"/>
      <c r="G53" s="30"/>
      <c r="H53" s="30"/>
      <c r="I53" s="16"/>
    </row>
    <row r="54" spans="1:9" ht="12.95" customHeight="1">
      <c r="A54" s="4"/>
      <c r="B54" s="27" t="s">
        <v>126</v>
      </c>
      <c r="C54" s="1"/>
      <c r="D54" s="1"/>
      <c r="E54" s="1"/>
      <c r="F54" s="25" t="s">
        <v>109</v>
      </c>
      <c r="G54" s="25" t="s">
        <v>109</v>
      </c>
      <c r="H54" s="25"/>
      <c r="I54" s="26"/>
    </row>
    <row r="55" spans="1:9" ht="12.95" customHeight="1">
      <c r="A55" s="4"/>
      <c r="B55" s="13"/>
      <c r="C55" s="29"/>
      <c r="D55" s="29"/>
      <c r="E55" s="29"/>
      <c r="F55" s="30"/>
      <c r="G55" s="30"/>
      <c r="H55" s="30"/>
      <c r="I55" s="16"/>
    </row>
    <row r="56" spans="1:9" ht="12.95" customHeight="1">
      <c r="A56" s="4"/>
      <c r="B56" s="27" t="s">
        <v>127</v>
      </c>
      <c r="C56" s="28"/>
      <c r="D56" s="28"/>
      <c r="E56" s="28"/>
      <c r="F56" s="32" t="s">
        <v>109</v>
      </c>
      <c r="G56" s="32" t="s">
        <v>109</v>
      </c>
      <c r="H56" s="32"/>
      <c r="I56" s="26"/>
    </row>
    <row r="57" spans="1:9" ht="12.95" customHeight="1">
      <c r="A57" s="4"/>
      <c r="B57" s="13"/>
      <c r="C57" s="29"/>
      <c r="D57" s="29"/>
      <c r="E57" s="29"/>
      <c r="F57" s="30"/>
      <c r="G57" s="30"/>
      <c r="H57" s="30"/>
      <c r="I57" s="16"/>
    </row>
    <row r="58" spans="1:9" ht="12.95" customHeight="1">
      <c r="A58" s="4"/>
      <c r="B58" s="27" t="s">
        <v>110</v>
      </c>
      <c r="C58" s="33"/>
      <c r="D58" s="33"/>
      <c r="E58" s="33"/>
      <c r="F58" s="34" t="s">
        <v>109</v>
      </c>
      <c r="G58" s="34" t="s">
        <v>109</v>
      </c>
      <c r="H58" s="34"/>
      <c r="I58" s="26"/>
    </row>
    <row r="59" spans="1:9" ht="12.95" customHeight="1">
      <c r="A59" s="4"/>
      <c r="B59" s="27" t="s">
        <v>128</v>
      </c>
      <c r="C59" s="1"/>
      <c r="D59" s="1"/>
      <c r="E59" s="1"/>
      <c r="F59" s="25" t="s">
        <v>109</v>
      </c>
      <c r="G59" s="25" t="s">
        <v>109</v>
      </c>
      <c r="H59" s="25"/>
      <c r="I59" s="26"/>
    </row>
    <row r="60" spans="1:9" ht="12.95" customHeight="1">
      <c r="A60" s="4"/>
      <c r="B60" s="13"/>
      <c r="C60" s="29"/>
      <c r="D60" s="29"/>
      <c r="E60" s="29"/>
      <c r="F60" s="30"/>
      <c r="G60" s="30"/>
      <c r="H60" s="30"/>
      <c r="I60" s="16"/>
    </row>
    <row r="61" spans="1:9" ht="12.95" customHeight="1">
      <c r="A61" s="4"/>
      <c r="B61" s="27" t="s">
        <v>129</v>
      </c>
      <c r="C61" s="1"/>
      <c r="D61" s="1"/>
      <c r="E61" s="1"/>
      <c r="F61" s="25" t="s">
        <v>109</v>
      </c>
      <c r="G61" s="25" t="s">
        <v>109</v>
      </c>
      <c r="H61" s="25"/>
      <c r="I61" s="26"/>
    </row>
    <row r="62" spans="1:9" ht="12.95" customHeight="1">
      <c r="A62" s="4"/>
      <c r="B62" s="13"/>
      <c r="C62" s="29"/>
      <c r="D62" s="29"/>
      <c r="E62" s="29"/>
      <c r="F62" s="30"/>
      <c r="G62" s="30"/>
      <c r="H62" s="30"/>
      <c r="I62" s="16"/>
    </row>
    <row r="63" spans="1:9" ht="12.95" customHeight="1">
      <c r="A63" s="4"/>
      <c r="B63" s="27" t="s">
        <v>130</v>
      </c>
      <c r="C63" s="1"/>
      <c r="D63" s="1"/>
      <c r="E63" s="1"/>
      <c r="F63" s="25" t="s">
        <v>109</v>
      </c>
      <c r="G63" s="25" t="s">
        <v>109</v>
      </c>
      <c r="H63" s="25"/>
      <c r="I63" s="26"/>
    </row>
    <row r="64" spans="1:9" ht="12.95" customHeight="1">
      <c r="A64" s="4"/>
      <c r="B64" s="13"/>
      <c r="C64" s="29"/>
      <c r="D64" s="29"/>
      <c r="E64" s="29"/>
      <c r="F64" s="30"/>
      <c r="G64" s="30"/>
      <c r="H64" s="30"/>
      <c r="I64" s="16"/>
    </row>
    <row r="65" spans="1:9" ht="12.95" customHeight="1">
      <c r="A65" s="4"/>
      <c r="B65" s="27" t="s">
        <v>131</v>
      </c>
      <c r="C65" s="1"/>
      <c r="D65" s="1"/>
      <c r="E65" s="1"/>
      <c r="F65" s="25" t="s">
        <v>109</v>
      </c>
      <c r="G65" s="25" t="s">
        <v>109</v>
      </c>
      <c r="H65" s="25"/>
      <c r="I65" s="26"/>
    </row>
    <row r="66" spans="1:9" ht="12.95" customHeight="1">
      <c r="A66" s="4"/>
      <c r="B66" s="13"/>
      <c r="C66" s="29"/>
      <c r="D66" s="29"/>
      <c r="E66" s="29"/>
      <c r="F66" s="30"/>
      <c r="G66" s="30"/>
      <c r="H66" s="30"/>
      <c r="I66" s="16"/>
    </row>
    <row r="67" spans="1:9" ht="12.95" customHeight="1">
      <c r="A67" s="4"/>
      <c r="B67" s="27" t="s">
        <v>132</v>
      </c>
      <c r="C67" s="28"/>
      <c r="D67" s="28"/>
      <c r="E67" s="28"/>
      <c r="F67" s="32" t="s">
        <v>109</v>
      </c>
      <c r="G67" s="32" t="s">
        <v>109</v>
      </c>
      <c r="H67" s="32"/>
      <c r="I67" s="26"/>
    </row>
    <row r="68" spans="1:9" ht="12.95" customHeight="1">
      <c r="A68" s="4"/>
      <c r="B68" s="13"/>
      <c r="C68" s="29"/>
      <c r="D68" s="29"/>
      <c r="E68" s="29"/>
      <c r="F68" s="30"/>
      <c r="G68" s="30"/>
      <c r="H68" s="30"/>
      <c r="I68" s="16"/>
    </row>
    <row r="69" spans="1:9" ht="12.95" customHeight="1">
      <c r="A69" s="4"/>
      <c r="B69" s="27" t="s">
        <v>110</v>
      </c>
      <c r="C69" s="33"/>
      <c r="D69" s="33"/>
      <c r="E69" s="33"/>
      <c r="F69" s="34" t="s">
        <v>109</v>
      </c>
      <c r="G69" s="34" t="s">
        <v>109</v>
      </c>
      <c r="H69" s="34"/>
      <c r="I69" s="26"/>
    </row>
    <row r="70" spans="1:9" ht="12.95" customHeight="1">
      <c r="A70" s="4"/>
      <c r="B70" s="27" t="s">
        <v>111</v>
      </c>
      <c r="C70" s="1"/>
      <c r="D70" s="1"/>
      <c r="E70" s="1"/>
      <c r="F70" s="25" t="s">
        <v>109</v>
      </c>
      <c r="G70" s="25" t="s">
        <v>109</v>
      </c>
      <c r="H70" s="25"/>
      <c r="I70" s="26"/>
    </row>
    <row r="71" spans="1:9" ht="12.95" customHeight="1">
      <c r="A71" s="4"/>
      <c r="B71" s="13"/>
      <c r="C71" s="29"/>
      <c r="D71" s="29"/>
      <c r="E71" s="29"/>
      <c r="F71" s="30"/>
      <c r="G71" s="30"/>
      <c r="H71" s="30"/>
      <c r="I71" s="16"/>
    </row>
    <row r="72" spans="1:9" ht="12.95" customHeight="1">
      <c r="A72" s="4"/>
      <c r="B72" s="27" t="s">
        <v>336</v>
      </c>
      <c r="C72" s="1"/>
      <c r="D72" s="1"/>
      <c r="E72" s="1"/>
      <c r="F72" s="25" t="s">
        <v>109</v>
      </c>
      <c r="G72" s="25" t="s">
        <v>109</v>
      </c>
      <c r="H72" s="25"/>
      <c r="I72" s="26"/>
    </row>
    <row r="73" spans="1:9" ht="12.95" customHeight="1">
      <c r="A73" s="4"/>
      <c r="B73" s="13"/>
      <c r="C73" s="29"/>
      <c r="D73" s="29"/>
      <c r="E73" s="29"/>
      <c r="F73" s="30"/>
      <c r="G73" s="30"/>
      <c r="H73" s="30"/>
      <c r="I73" s="16"/>
    </row>
    <row r="74" spans="1:9" ht="12.95" customHeight="1">
      <c r="A74" s="4"/>
      <c r="B74" s="27" t="s">
        <v>337</v>
      </c>
      <c r="C74" s="1"/>
      <c r="D74" s="1"/>
      <c r="E74" s="1"/>
      <c r="F74" s="25" t="s">
        <v>109</v>
      </c>
      <c r="G74" s="25" t="s">
        <v>109</v>
      </c>
      <c r="H74" s="25"/>
      <c r="I74" s="26"/>
    </row>
    <row r="75" spans="1:9" ht="12.95" customHeight="1">
      <c r="A75" s="4"/>
      <c r="B75" s="13"/>
      <c r="C75" s="29"/>
      <c r="D75" s="29"/>
      <c r="E75" s="29"/>
      <c r="F75" s="30"/>
      <c r="G75" s="30"/>
      <c r="H75" s="30"/>
      <c r="I75" s="16"/>
    </row>
    <row r="76" spans="1:9" ht="12.95" customHeight="1">
      <c r="A76" s="4"/>
      <c r="B76" s="27" t="s">
        <v>338</v>
      </c>
      <c r="C76" s="1"/>
      <c r="D76" s="1"/>
      <c r="E76" s="1"/>
      <c r="F76" s="25" t="s">
        <v>109</v>
      </c>
      <c r="G76" s="25" t="s">
        <v>109</v>
      </c>
      <c r="H76" s="25"/>
      <c r="I76" s="26"/>
    </row>
    <row r="77" spans="1:9" ht="12.95" customHeight="1">
      <c r="A77" s="4"/>
      <c r="B77" s="13"/>
      <c r="C77" s="29"/>
      <c r="D77" s="29"/>
      <c r="E77" s="29"/>
      <c r="F77" s="30"/>
      <c r="G77" s="30"/>
      <c r="H77" s="30"/>
      <c r="I77" s="16"/>
    </row>
    <row r="78" spans="1:9" ht="12.95" customHeight="1">
      <c r="A78" s="4"/>
      <c r="B78" s="27" t="s">
        <v>339</v>
      </c>
      <c r="C78" s="1"/>
      <c r="D78" s="1"/>
      <c r="E78" s="1"/>
      <c r="F78" s="25" t="s">
        <v>109</v>
      </c>
      <c r="G78" s="25" t="s">
        <v>109</v>
      </c>
      <c r="H78" s="25"/>
      <c r="I78" s="26"/>
    </row>
    <row r="79" spans="1:9" ht="12.95" customHeight="1">
      <c r="A79" s="4"/>
      <c r="B79" s="13"/>
      <c r="C79" s="29"/>
      <c r="D79" s="29"/>
      <c r="E79" s="29"/>
      <c r="F79" s="30"/>
      <c r="G79" s="30"/>
      <c r="H79" s="30"/>
      <c r="I79" s="16"/>
    </row>
    <row r="80" spans="1:9" ht="12.95" customHeight="1">
      <c r="A80" s="4"/>
      <c r="B80" s="27" t="s">
        <v>110</v>
      </c>
      <c r="C80" s="28"/>
      <c r="D80" s="28"/>
      <c r="E80" s="28"/>
      <c r="F80" s="32" t="s">
        <v>109</v>
      </c>
      <c r="G80" s="32" t="s">
        <v>109</v>
      </c>
      <c r="H80" s="32"/>
      <c r="I80" s="26"/>
    </row>
    <row r="81" spans="1:9" ht="12.95" customHeight="1">
      <c r="A81" s="4"/>
      <c r="B81" s="27" t="s">
        <v>117</v>
      </c>
      <c r="C81" s="1"/>
      <c r="D81" s="1"/>
      <c r="E81" s="1"/>
      <c r="F81" s="25" t="s">
        <v>109</v>
      </c>
      <c r="G81" s="25" t="s">
        <v>109</v>
      </c>
      <c r="H81" s="25"/>
      <c r="I81" s="26"/>
    </row>
    <row r="82" spans="1:9" ht="12.95" customHeight="1">
      <c r="A82" s="4"/>
      <c r="B82" s="13"/>
      <c r="C82" s="29"/>
      <c r="D82" s="29"/>
      <c r="E82" s="29"/>
      <c r="F82" s="30"/>
      <c r="G82" s="30"/>
      <c r="H82" s="30"/>
      <c r="I82" s="16"/>
    </row>
    <row r="83" spans="1:9" ht="12.95" customHeight="1">
      <c r="A83" s="4"/>
      <c r="B83" s="27" t="s">
        <v>110</v>
      </c>
      <c r="C83" s="28"/>
      <c r="D83" s="28"/>
      <c r="E83" s="28"/>
      <c r="F83" s="32" t="s">
        <v>109</v>
      </c>
      <c r="G83" s="32" t="s">
        <v>109</v>
      </c>
      <c r="H83" s="32"/>
      <c r="I83" s="26"/>
    </row>
    <row r="84" spans="1:9" ht="12.95" customHeight="1">
      <c r="A84" s="4"/>
      <c r="B84" s="27" t="s">
        <v>133</v>
      </c>
      <c r="C84" s="35"/>
      <c r="D84" s="1"/>
      <c r="E84" s="28"/>
      <c r="F84" s="36">
        <v>2130.2800000000002</v>
      </c>
      <c r="G84" s="24">
        <v>3.5099999999999999E-2</v>
      </c>
      <c r="H84" s="25"/>
      <c r="I84" s="26"/>
    </row>
    <row r="85" spans="1:9" ht="12.95" customHeight="1" thickBot="1">
      <c r="A85" s="4"/>
      <c r="B85" s="37" t="s">
        <v>134</v>
      </c>
      <c r="C85" s="38"/>
      <c r="D85" s="38"/>
      <c r="E85" s="38"/>
      <c r="F85" s="39">
        <v>60735.59</v>
      </c>
      <c r="G85" s="40">
        <v>1</v>
      </c>
      <c r="H85" s="41"/>
      <c r="I85" s="42"/>
    </row>
    <row r="86" spans="1:9" ht="12.95" customHeight="1">
      <c r="A86" s="4"/>
      <c r="B86" s="265"/>
      <c r="C86" s="265"/>
      <c r="D86" s="265"/>
      <c r="E86" s="265"/>
      <c r="F86" s="265"/>
      <c r="G86" s="265"/>
      <c r="H86" s="265"/>
      <c r="I86" s="265"/>
    </row>
    <row r="87" spans="1:9" ht="12.95" customHeight="1">
      <c r="A87" s="4"/>
      <c r="B87" s="106" t="s">
        <v>135</v>
      </c>
      <c r="C87" s="4"/>
      <c r="D87" s="4"/>
      <c r="E87" s="4"/>
      <c r="F87" s="4"/>
      <c r="G87" s="4"/>
      <c r="H87" s="4"/>
      <c r="I87" s="4"/>
    </row>
    <row r="88" spans="1:9" ht="39.950000000000003" customHeight="1">
      <c r="A88" s="4"/>
      <c r="B88" s="107" t="s">
        <v>22</v>
      </c>
      <c r="C88" s="107" t="s">
        <v>136</v>
      </c>
      <c r="D88" s="107" t="s">
        <v>24</v>
      </c>
      <c r="E88" s="107" t="s">
        <v>25</v>
      </c>
      <c r="F88" s="107" t="s">
        <v>137</v>
      </c>
      <c r="G88" s="107" t="s">
        <v>138</v>
      </c>
      <c r="H88" s="107" t="s">
        <v>28</v>
      </c>
      <c r="I88" s="107" t="s">
        <v>29</v>
      </c>
    </row>
    <row r="89" spans="1:9" ht="12.95" customHeight="1">
      <c r="A89" s="4"/>
      <c r="B89" s="1" t="s">
        <v>296</v>
      </c>
      <c r="C89" s="1" t="s">
        <v>342</v>
      </c>
      <c r="D89" s="1" t="s">
        <v>209</v>
      </c>
      <c r="E89" s="108">
        <v>93750</v>
      </c>
      <c r="F89" s="109">
        <v>1341.84</v>
      </c>
      <c r="G89" s="110">
        <v>2.2100000000000002E-2</v>
      </c>
      <c r="H89" s="108"/>
      <c r="I89" s="108"/>
    </row>
    <row r="90" spans="1:9" ht="12.95" customHeight="1">
      <c r="A90" s="4"/>
      <c r="B90" s="1" t="s">
        <v>75</v>
      </c>
      <c r="C90" s="1" t="s">
        <v>342</v>
      </c>
      <c r="D90" s="1" t="s">
        <v>77</v>
      </c>
      <c r="E90" s="108">
        <v>23875</v>
      </c>
      <c r="F90" s="109">
        <v>1255.47</v>
      </c>
      <c r="G90" s="110">
        <v>2.07E-2</v>
      </c>
      <c r="H90" s="108"/>
      <c r="I90" s="108"/>
    </row>
    <row r="91" spans="1:9" ht="12.95" customHeight="1">
      <c r="A91" s="4"/>
      <c r="B91" s="7"/>
      <c r="C91" s="7"/>
      <c r="D91" s="7"/>
      <c r="E91" s="261"/>
      <c r="F91" s="111"/>
      <c r="G91" s="262"/>
      <c r="H91" s="261"/>
      <c r="I91" s="261"/>
    </row>
    <row r="92" spans="1:9" ht="12.95" customHeight="1">
      <c r="A92" s="4"/>
      <c r="B92" s="7"/>
      <c r="C92" s="7"/>
      <c r="D92" s="7"/>
      <c r="E92" s="261"/>
      <c r="F92" s="111"/>
      <c r="G92" s="262"/>
      <c r="H92" s="261"/>
      <c r="I92" s="261"/>
    </row>
    <row r="93" spans="1:9" ht="12.95" customHeight="1">
      <c r="A93" s="4"/>
      <c r="B93" s="267"/>
      <c r="C93" s="267"/>
      <c r="D93" s="267"/>
      <c r="E93" s="267"/>
      <c r="F93" s="267"/>
      <c r="G93" s="267"/>
      <c r="H93" s="267"/>
      <c r="I93" s="267"/>
    </row>
    <row r="94" spans="1:9" ht="12.95" customHeight="1">
      <c r="A94" s="4"/>
      <c r="B94" s="267" t="s">
        <v>140</v>
      </c>
      <c r="C94" s="267"/>
      <c r="D94" s="267"/>
      <c r="E94" s="267"/>
      <c r="F94" s="267"/>
      <c r="G94" s="267"/>
      <c r="H94" s="267"/>
      <c r="I94" s="267"/>
    </row>
    <row r="95" spans="1:9" ht="12.95" customHeight="1">
      <c r="A95" s="4"/>
      <c r="B95" s="265" t="s">
        <v>141</v>
      </c>
      <c r="C95" s="265"/>
      <c r="D95" s="265"/>
      <c r="E95" s="265"/>
      <c r="F95" s="265"/>
      <c r="G95" s="265"/>
      <c r="H95" s="265"/>
      <c r="I95" s="265"/>
    </row>
    <row r="96" spans="1:9" ht="12.95" customHeight="1">
      <c r="A96" s="4"/>
      <c r="B96" s="265" t="s">
        <v>142</v>
      </c>
      <c r="C96" s="265"/>
      <c r="D96" s="265"/>
      <c r="E96" s="265"/>
      <c r="F96" s="265"/>
      <c r="G96" s="265"/>
      <c r="H96" s="265"/>
      <c r="I96" s="265"/>
    </row>
    <row r="97" spans="1:9" ht="12.95" customHeight="1">
      <c r="A97" s="4"/>
      <c r="B97" s="265" t="s">
        <v>143</v>
      </c>
      <c r="C97" s="265"/>
      <c r="D97" s="265"/>
      <c r="E97" s="265"/>
      <c r="F97" s="265"/>
      <c r="G97" s="265"/>
      <c r="H97" s="265"/>
      <c r="I97" s="265"/>
    </row>
    <row r="98" spans="1:9" ht="12.95" customHeight="1">
      <c r="A98" s="4"/>
      <c r="B98" s="265" t="s">
        <v>144</v>
      </c>
      <c r="C98" s="265"/>
      <c r="D98" s="265"/>
      <c r="E98" s="265"/>
      <c r="F98" s="265"/>
      <c r="G98" s="265"/>
      <c r="H98" s="265"/>
      <c r="I98" s="265"/>
    </row>
    <row r="99" spans="1:9" ht="12.95" customHeight="1">
      <c r="A99" s="4"/>
      <c r="B99" s="265" t="s">
        <v>145</v>
      </c>
      <c r="C99" s="265"/>
      <c r="D99" s="265"/>
      <c r="E99" s="265"/>
      <c r="F99" s="265"/>
      <c r="G99" s="265"/>
      <c r="H99" s="265"/>
      <c r="I99" s="265"/>
    </row>
    <row r="100" spans="1:9" ht="12.95" customHeight="1">
      <c r="A100" s="4"/>
      <c r="B100" s="265" t="s">
        <v>146</v>
      </c>
      <c r="C100" s="265"/>
      <c r="D100" s="265"/>
      <c r="E100" s="265"/>
      <c r="F100" s="265"/>
      <c r="G100" s="265"/>
      <c r="H100" s="265"/>
      <c r="I100" s="265"/>
    </row>
    <row r="101" spans="1:9" ht="12.95" customHeight="1">
      <c r="A101" s="4"/>
      <c r="B101" s="43"/>
      <c r="C101" s="43"/>
      <c r="D101" s="43"/>
      <c r="E101" s="43"/>
      <c r="F101" s="43"/>
      <c r="G101" s="43"/>
      <c r="H101" s="43"/>
      <c r="I101" s="43"/>
    </row>
    <row r="102" spans="1:9" ht="12.95" customHeight="1">
      <c r="A102" s="4"/>
      <c r="B102" s="43"/>
      <c r="C102" s="43"/>
      <c r="D102" s="43"/>
      <c r="E102" s="43"/>
      <c r="F102" s="43"/>
      <c r="G102" s="43"/>
      <c r="H102" s="43"/>
      <c r="I102" s="43"/>
    </row>
    <row r="103" spans="1:9" ht="12.95" customHeight="1" thickBot="1">
      <c r="A103" s="4"/>
      <c r="B103" s="43"/>
      <c r="C103" s="43"/>
      <c r="D103" s="43"/>
      <c r="E103" s="43"/>
      <c r="F103" s="43"/>
      <c r="G103" s="43"/>
      <c r="H103" s="43"/>
      <c r="I103" s="43"/>
    </row>
    <row r="104" spans="1:9">
      <c r="B104" s="44" t="s">
        <v>147</v>
      </c>
      <c r="C104" s="45"/>
      <c r="D104" s="45"/>
      <c r="E104" s="45"/>
      <c r="F104" s="46"/>
      <c r="G104" s="47"/>
      <c r="H104" s="47"/>
      <c r="I104" s="48"/>
    </row>
    <row r="105" spans="1:9" ht="15.75" thickBot="1">
      <c r="B105" s="49" t="s">
        <v>148</v>
      </c>
      <c r="C105" s="50"/>
      <c r="D105" s="50"/>
      <c r="E105" s="51"/>
      <c r="F105" s="51"/>
      <c r="G105" s="50"/>
      <c r="H105" s="50"/>
      <c r="I105" s="52"/>
    </row>
    <row r="106" spans="1:9" ht="24">
      <c r="B106" s="263" t="s">
        <v>149</v>
      </c>
      <c r="C106" s="263" t="s">
        <v>150</v>
      </c>
      <c r="D106" s="53" t="s">
        <v>151</v>
      </c>
      <c r="E106" s="53" t="s">
        <v>151</v>
      </c>
      <c r="F106" s="53" t="s">
        <v>152</v>
      </c>
      <c r="G106" s="50"/>
      <c r="H106" s="50"/>
      <c r="I106" s="52"/>
    </row>
    <row r="107" spans="1:9" ht="15.75" thickBot="1">
      <c r="B107" s="264"/>
      <c r="C107" s="264"/>
      <c r="D107" s="54" t="s">
        <v>153</v>
      </c>
      <c r="E107" s="54" t="s">
        <v>154</v>
      </c>
      <c r="F107" s="54" t="s">
        <v>153</v>
      </c>
      <c r="G107" s="50"/>
      <c r="H107" s="50"/>
      <c r="I107" s="52"/>
    </row>
    <row r="108" spans="1:9" ht="15.75" thickBot="1">
      <c r="B108" s="55" t="s">
        <v>109</v>
      </c>
      <c r="C108" s="55" t="s">
        <v>109</v>
      </c>
      <c r="D108" s="55" t="s">
        <v>109</v>
      </c>
      <c r="E108" s="55" t="s">
        <v>109</v>
      </c>
      <c r="F108" s="55" t="s">
        <v>109</v>
      </c>
      <c r="G108" s="50"/>
      <c r="H108" s="50"/>
      <c r="I108" s="52"/>
    </row>
    <row r="109" spans="1:9">
      <c r="B109" s="49"/>
      <c r="C109" s="50"/>
      <c r="D109" s="51"/>
      <c r="E109" s="51"/>
      <c r="F109" s="50"/>
      <c r="G109" s="50"/>
      <c r="H109" s="50"/>
      <c r="I109" s="52"/>
    </row>
    <row r="110" spans="1:9" ht="15.75" thickBot="1">
      <c r="B110" s="49" t="s">
        <v>155</v>
      </c>
      <c r="C110" s="50"/>
      <c r="D110" s="51"/>
      <c r="E110" s="51"/>
      <c r="F110" s="50"/>
      <c r="G110" s="50"/>
      <c r="H110" s="50"/>
      <c r="I110" s="52"/>
    </row>
    <row r="111" spans="1:9">
      <c r="B111" s="56" t="s">
        <v>156</v>
      </c>
      <c r="C111" s="57"/>
      <c r="D111" s="58">
        <v>15.595599999999999</v>
      </c>
      <c r="E111" s="59"/>
      <c r="F111" s="50"/>
      <c r="G111" s="50"/>
      <c r="H111" s="50"/>
      <c r="I111" s="52"/>
    </row>
    <row r="112" spans="1:9">
      <c r="B112" s="60" t="s">
        <v>157</v>
      </c>
      <c r="C112" s="61"/>
      <c r="D112" s="62">
        <v>16.651900000000001</v>
      </c>
      <c r="E112" s="59"/>
      <c r="F112" s="50"/>
      <c r="G112" s="50"/>
      <c r="H112" s="50"/>
      <c r="I112" s="52"/>
    </row>
    <row r="113" spans="2:9">
      <c r="B113" s="60" t="s">
        <v>158</v>
      </c>
      <c r="C113" s="61"/>
      <c r="D113" s="62">
        <v>16.593800000000002</v>
      </c>
      <c r="E113" s="59"/>
      <c r="F113" s="50"/>
      <c r="G113" s="50"/>
      <c r="H113" s="50"/>
      <c r="I113" s="52"/>
    </row>
    <row r="114" spans="2:9" ht="15.75" thickBot="1">
      <c r="B114" s="63" t="s">
        <v>159</v>
      </c>
      <c r="C114" s="64"/>
      <c r="D114" s="65">
        <v>17.660399999999999</v>
      </c>
      <c r="E114" s="59"/>
      <c r="F114" s="50"/>
      <c r="G114" s="50"/>
      <c r="H114" s="50"/>
      <c r="I114" s="52"/>
    </row>
    <row r="115" spans="2:9">
      <c r="B115" s="66"/>
      <c r="C115" s="67"/>
      <c r="D115" s="68"/>
      <c r="E115" s="59"/>
      <c r="F115" s="50"/>
      <c r="G115" s="50"/>
      <c r="H115" s="50"/>
      <c r="I115" s="52"/>
    </row>
    <row r="116" spans="2:9" ht="15.75" thickBot="1">
      <c r="B116" s="49" t="s">
        <v>160</v>
      </c>
      <c r="C116" s="50"/>
      <c r="D116" s="59"/>
      <c r="E116" s="59"/>
      <c r="F116" s="50"/>
      <c r="G116" s="50"/>
      <c r="H116" s="50"/>
      <c r="I116" s="52"/>
    </row>
    <row r="117" spans="2:9">
      <c r="B117" s="56" t="s">
        <v>156</v>
      </c>
      <c r="C117" s="57"/>
      <c r="D117" s="58">
        <v>14.792199999999999</v>
      </c>
      <c r="E117" s="59"/>
      <c r="F117" s="50"/>
      <c r="G117" s="50"/>
      <c r="H117" s="50"/>
      <c r="I117" s="52"/>
    </row>
    <row r="118" spans="2:9">
      <c r="B118" s="60" t="s">
        <v>157</v>
      </c>
      <c r="C118" s="61"/>
      <c r="D118" s="62">
        <v>15.7942</v>
      </c>
      <c r="E118" s="59"/>
      <c r="F118" s="50"/>
      <c r="G118" s="50"/>
      <c r="H118" s="50"/>
      <c r="I118" s="52"/>
    </row>
    <row r="119" spans="2:9">
      <c r="B119" s="60" t="s">
        <v>158</v>
      </c>
      <c r="C119" s="61"/>
      <c r="D119" s="62">
        <v>15.7607</v>
      </c>
      <c r="E119" s="59"/>
      <c r="F119" s="50"/>
      <c r="G119" s="50"/>
      <c r="H119" s="50"/>
      <c r="I119" s="52"/>
    </row>
    <row r="120" spans="2:9" ht="15.75" thickBot="1">
      <c r="B120" s="63" t="s">
        <v>159</v>
      </c>
      <c r="C120" s="64"/>
      <c r="D120" s="65">
        <v>16.773800000000001</v>
      </c>
      <c r="E120" s="59"/>
      <c r="F120" s="50"/>
      <c r="G120" s="50"/>
      <c r="H120" s="50"/>
      <c r="I120" s="52"/>
    </row>
    <row r="121" spans="2:9">
      <c r="B121" s="69"/>
      <c r="C121" s="70"/>
      <c r="D121" s="71"/>
      <c r="E121" s="71"/>
      <c r="F121" s="59"/>
      <c r="G121" s="50"/>
      <c r="H121" s="50"/>
      <c r="I121" s="72"/>
    </row>
    <row r="122" spans="2:9">
      <c r="B122" s="49" t="s">
        <v>161</v>
      </c>
      <c r="C122" s="50"/>
      <c r="D122" s="71"/>
      <c r="E122" s="71"/>
      <c r="F122" s="111">
        <f>SUM(F89:F90)</f>
        <v>2597.31</v>
      </c>
      <c r="G122" s="50"/>
      <c r="H122" s="50"/>
      <c r="I122" s="72"/>
    </row>
    <row r="123" spans="2:9">
      <c r="B123" s="49" t="s">
        <v>162</v>
      </c>
      <c r="C123" s="50"/>
      <c r="D123" s="71"/>
      <c r="E123" s="71"/>
      <c r="F123" s="51" t="s">
        <v>163</v>
      </c>
      <c r="G123" s="50"/>
      <c r="H123" s="50"/>
      <c r="I123" s="72"/>
    </row>
    <row r="124" spans="2:9">
      <c r="B124" s="49" t="s">
        <v>164</v>
      </c>
      <c r="C124" s="50"/>
      <c r="D124" s="71"/>
      <c r="E124" s="71"/>
      <c r="F124" s="73" t="s">
        <v>1000</v>
      </c>
      <c r="G124" s="50"/>
      <c r="H124" s="50"/>
      <c r="I124" s="72"/>
    </row>
    <row r="125" spans="2:9">
      <c r="B125" s="49" t="s">
        <v>504</v>
      </c>
      <c r="C125" s="50"/>
      <c r="D125" s="71"/>
      <c r="E125" s="71"/>
      <c r="F125" s="51"/>
      <c r="G125" s="74"/>
      <c r="H125" s="50"/>
      <c r="I125" s="72"/>
    </row>
    <row r="126" spans="2:9" ht="24.75">
      <c r="B126" s="75" t="s">
        <v>166</v>
      </c>
      <c r="C126" s="76" t="s">
        <v>167</v>
      </c>
      <c r="D126" s="76" t="s">
        <v>168</v>
      </c>
      <c r="E126" s="71"/>
      <c r="F126" s="51"/>
      <c r="G126" s="74"/>
      <c r="H126" s="50"/>
      <c r="I126" s="72"/>
    </row>
    <row r="127" spans="2:9">
      <c r="B127" s="77" t="s">
        <v>169</v>
      </c>
      <c r="C127" s="78">
        <v>0</v>
      </c>
      <c r="D127" s="78">
        <v>0</v>
      </c>
      <c r="E127" s="71"/>
      <c r="F127" s="51"/>
      <c r="G127" s="74"/>
      <c r="H127" s="50"/>
      <c r="I127" s="72"/>
    </row>
    <row r="128" spans="2:9">
      <c r="B128" s="79" t="s">
        <v>170</v>
      </c>
      <c r="C128" s="78">
        <v>0</v>
      </c>
      <c r="D128" s="78">
        <v>0</v>
      </c>
      <c r="E128" s="71"/>
      <c r="F128" s="51"/>
      <c r="G128" s="74"/>
      <c r="H128" s="50"/>
      <c r="I128" s="72"/>
    </row>
    <row r="129" spans="2:9">
      <c r="B129" s="49"/>
      <c r="C129" s="50"/>
      <c r="D129" s="71"/>
      <c r="E129" s="71"/>
      <c r="F129" s="51"/>
      <c r="G129" s="74"/>
      <c r="H129" s="50"/>
      <c r="I129" s="72"/>
    </row>
    <row r="130" spans="2:9">
      <c r="B130" s="49" t="s">
        <v>1017</v>
      </c>
      <c r="C130" s="50"/>
      <c r="D130" s="71"/>
      <c r="E130" s="71"/>
      <c r="F130" s="51" t="s">
        <v>163</v>
      </c>
      <c r="G130" s="74"/>
      <c r="H130" s="50"/>
      <c r="I130" s="72"/>
    </row>
    <row r="131" spans="2:9">
      <c r="B131" s="49" t="s">
        <v>171</v>
      </c>
      <c r="C131" s="50"/>
      <c r="D131" s="71"/>
      <c r="E131" s="71"/>
      <c r="F131" s="51" t="s">
        <v>163</v>
      </c>
      <c r="G131" s="80"/>
      <c r="H131" s="81"/>
      <c r="I131" s="72"/>
    </row>
    <row r="132" spans="2:9">
      <c r="B132" s="49" t="s">
        <v>172</v>
      </c>
      <c r="C132" s="50"/>
      <c r="D132" s="71"/>
      <c r="E132" s="71"/>
      <c r="F132" s="51" t="s">
        <v>163</v>
      </c>
      <c r="G132" s="50"/>
      <c r="H132" s="50"/>
      <c r="I132" s="72"/>
    </row>
    <row r="133" spans="2:9" ht="15" customHeight="1">
      <c r="B133" s="273" t="s">
        <v>1050</v>
      </c>
      <c r="C133" s="274"/>
      <c r="D133" s="274"/>
      <c r="E133" s="274"/>
      <c r="F133" s="51"/>
      <c r="G133" s="71"/>
      <c r="H133" s="50"/>
      <c r="I133" s="72"/>
    </row>
    <row r="134" spans="2:9">
      <c r="B134" s="49"/>
      <c r="C134" s="50"/>
      <c r="D134" s="71"/>
      <c r="E134" s="71"/>
      <c r="F134" s="50"/>
      <c r="G134" s="50"/>
      <c r="H134" s="50"/>
      <c r="I134" s="72"/>
    </row>
    <row r="135" spans="2:9">
      <c r="B135" s="49" t="s">
        <v>1009</v>
      </c>
      <c r="F135" s="51" t="s">
        <v>163</v>
      </c>
      <c r="I135" s="82"/>
    </row>
    <row r="136" spans="2:9">
      <c r="B136" s="112"/>
      <c r="I136" s="82"/>
    </row>
    <row r="137" spans="2:9">
      <c r="B137" s="49" t="s">
        <v>437</v>
      </c>
      <c r="I137" s="82"/>
    </row>
    <row r="138" spans="2:9">
      <c r="B138" s="112"/>
      <c r="I138" s="82"/>
    </row>
    <row r="139" spans="2:9">
      <c r="B139" s="112" t="s">
        <v>1011</v>
      </c>
      <c r="F139" s="51" t="s">
        <v>163</v>
      </c>
      <c r="I139" s="82"/>
    </row>
    <row r="140" spans="2:9">
      <c r="B140" s="112"/>
      <c r="I140" s="82"/>
    </row>
    <row r="141" spans="2:9" ht="15.75" thickBot="1">
      <c r="B141" s="112" t="s">
        <v>1013</v>
      </c>
      <c r="I141" s="82"/>
    </row>
    <row r="142" spans="2:9" ht="24.75" thickBot="1">
      <c r="B142" s="134" t="s">
        <v>173</v>
      </c>
      <c r="C142" s="135" t="s">
        <v>174</v>
      </c>
      <c r="D142" s="123" t="s">
        <v>175</v>
      </c>
      <c r="E142" s="123" t="s">
        <v>176</v>
      </c>
      <c r="F142" s="123" t="s">
        <v>177</v>
      </c>
      <c r="G142" s="124" t="s">
        <v>178</v>
      </c>
      <c r="I142" s="82"/>
    </row>
    <row r="143" spans="2:9">
      <c r="B143" s="184" t="s">
        <v>646</v>
      </c>
      <c r="C143" s="185" t="s">
        <v>296</v>
      </c>
      <c r="D143" s="99" t="s">
        <v>342</v>
      </c>
      <c r="E143" s="176">
        <v>1437.1755664</v>
      </c>
      <c r="F143" s="176">
        <v>1431.3</v>
      </c>
      <c r="G143" s="177">
        <v>363.19265630000001</v>
      </c>
      <c r="I143" s="82"/>
    </row>
    <row r="144" spans="2:9">
      <c r="B144" s="184" t="s">
        <v>646</v>
      </c>
      <c r="C144" s="185" t="s">
        <v>75</v>
      </c>
      <c r="D144" s="99" t="s">
        <v>342</v>
      </c>
      <c r="E144" s="176">
        <v>5337.261700104712</v>
      </c>
      <c r="F144" s="176">
        <v>5258.5</v>
      </c>
      <c r="G144" s="177">
        <v>281.18244060000001</v>
      </c>
      <c r="I144" s="82"/>
    </row>
    <row r="145" spans="2:9">
      <c r="B145" s="112"/>
      <c r="I145" s="82"/>
    </row>
    <row r="146" spans="2:9">
      <c r="B146" s="121" t="s">
        <v>1038</v>
      </c>
      <c r="I146" s="82"/>
    </row>
    <row r="147" spans="2:9">
      <c r="B147" s="112"/>
      <c r="I147" s="82"/>
    </row>
    <row r="148" spans="2:9" ht="15.75" thickBot="1">
      <c r="B148" s="112" t="s">
        <v>1014</v>
      </c>
      <c r="I148" s="82"/>
    </row>
    <row r="149" spans="2:9" ht="60.75" thickBot="1">
      <c r="B149" s="134" t="s">
        <v>173</v>
      </c>
      <c r="C149" s="135" t="s">
        <v>184</v>
      </c>
      <c r="D149" s="123" t="s">
        <v>185</v>
      </c>
      <c r="E149" s="123" t="s">
        <v>343</v>
      </c>
      <c r="F149" s="123" t="s">
        <v>344</v>
      </c>
      <c r="G149" s="136" t="s">
        <v>188</v>
      </c>
      <c r="H149" s="125"/>
      <c r="I149" s="82"/>
    </row>
    <row r="150" spans="2:9" ht="15.75" thickBot="1">
      <c r="B150" s="140" t="s">
        <v>646</v>
      </c>
      <c r="C150" s="141">
        <v>242</v>
      </c>
      <c r="D150" s="142">
        <v>574</v>
      </c>
      <c r="E150" s="93">
        <v>1440.87069825</v>
      </c>
      <c r="F150" s="93">
        <v>4065.3375133749996</v>
      </c>
      <c r="G150" s="94">
        <v>-280.94875100000002</v>
      </c>
      <c r="H150" s="86"/>
      <c r="I150" s="82"/>
    </row>
    <row r="151" spans="2:9">
      <c r="B151" s="112"/>
      <c r="I151" s="82"/>
    </row>
    <row r="152" spans="2:9">
      <c r="B152" s="87" t="s">
        <v>1029</v>
      </c>
      <c r="I152" s="82"/>
    </row>
    <row r="153" spans="2:9">
      <c r="B153" s="87"/>
      <c r="I153" s="82"/>
    </row>
    <row r="154" spans="2:9">
      <c r="B154" s="87" t="s">
        <v>1039</v>
      </c>
      <c r="I154" s="82"/>
    </row>
    <row r="155" spans="2:9">
      <c r="B155" s="69"/>
      <c r="I155" s="82"/>
    </row>
    <row r="156" spans="2:9">
      <c r="B156" s="87" t="s">
        <v>1030</v>
      </c>
      <c r="I156" s="82"/>
    </row>
    <row r="157" spans="2:9">
      <c r="B157" s="69"/>
      <c r="I157" s="82"/>
    </row>
    <row r="158" spans="2:9">
      <c r="B158" s="87" t="s">
        <v>1040</v>
      </c>
      <c r="I158" s="82"/>
    </row>
    <row r="159" spans="2:9">
      <c r="B159" s="87"/>
      <c r="I159" s="82"/>
    </row>
    <row r="160" spans="2:9">
      <c r="B160" s="87" t="s">
        <v>1031</v>
      </c>
      <c r="I160" s="82"/>
    </row>
    <row r="161" spans="2:9">
      <c r="B161" s="87"/>
      <c r="I161" s="82"/>
    </row>
    <row r="162" spans="2:9">
      <c r="B162" s="87" t="s">
        <v>1041</v>
      </c>
      <c r="I162" s="82"/>
    </row>
    <row r="163" spans="2:9">
      <c r="B163" s="87"/>
      <c r="I163" s="82"/>
    </row>
    <row r="164" spans="2:9">
      <c r="B164" s="87" t="s">
        <v>189</v>
      </c>
      <c r="I164" s="82"/>
    </row>
    <row r="165" spans="2:9">
      <c r="B165" s="87"/>
      <c r="I165" s="82"/>
    </row>
    <row r="166" spans="2:9">
      <c r="B166" s="87" t="s">
        <v>190</v>
      </c>
      <c r="I166" s="82"/>
    </row>
    <row r="167" spans="2:9" ht="15.75" thickBot="1">
      <c r="B167" s="88"/>
      <c r="C167" s="89"/>
      <c r="D167" s="89"/>
      <c r="E167" s="89"/>
      <c r="F167" s="89"/>
      <c r="G167" s="89"/>
      <c r="H167" s="89"/>
      <c r="I167" s="90"/>
    </row>
    <row r="170" spans="2:9" ht="75">
      <c r="B170" s="227" t="s">
        <v>1075</v>
      </c>
    </row>
    <row r="181" spans="2:2">
      <c r="B181" s="225" t="s">
        <v>1056</v>
      </c>
    </row>
    <row r="182" spans="2:2" ht="15.75">
      <c r="B182" s="226" t="s">
        <v>1074</v>
      </c>
    </row>
    <row r="183" spans="2:2" ht="15.75">
      <c r="B183" s="206" t="s">
        <v>1058</v>
      </c>
    </row>
  </sheetData>
  <mergeCells count="12">
    <mergeCell ref="B133:E133"/>
    <mergeCell ref="B106:B107"/>
    <mergeCell ref="C106:C107"/>
    <mergeCell ref="B86:I86"/>
    <mergeCell ref="B93:I93"/>
    <mergeCell ref="B94:I94"/>
    <mergeCell ref="B95:I95"/>
    <mergeCell ref="B96:I96"/>
    <mergeCell ref="B97:I97"/>
    <mergeCell ref="B98:I98"/>
    <mergeCell ref="B99:I99"/>
    <mergeCell ref="B100:I100"/>
  </mergeCells>
  <hyperlinks>
    <hyperlink ref="B3" location="ITIFocusedFund" display="ITI Focused Fund" xr:uid="{B0DD8CE4-E6E2-4419-ADBC-283C8679D849}"/>
  </hyperlinks>
  <pageMargins left="0" right="0" top="0" bottom="0" header="0" footer="0"/>
  <pageSetup orientation="landscape"/>
  <headerFooter>
    <oddFooter xml:space="preserve">&amp;C_x000D_&amp;1#&amp;"Aptos"&amp;10&amp;K000000  For internal use only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DD61C-D300-4C57-BAB5-7100F2ECC38B}">
  <sheetPr codeName="Sheet11">
    <outlinePr summaryBelow="0"/>
  </sheetPr>
  <dimension ref="A1:I198"/>
  <sheetViews>
    <sheetView workbookViewId="0">
      <selection activeCell="F149" sqref="F149"/>
    </sheetView>
  </sheetViews>
  <sheetFormatPr defaultRowHeight="15"/>
  <cols>
    <col min="1" max="1" width="9.285156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285156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285156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285156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285156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285156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285156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285156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285156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285156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285156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285156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285156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285156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285156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285156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285156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285156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285156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285156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285156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285156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285156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285156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285156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285156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285156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285156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285156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285156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285156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285156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285156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285156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285156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285156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285156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285156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285156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285156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285156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285156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285156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285156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285156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285156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285156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285156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285156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285156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285156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285156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285156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285156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285156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285156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285156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285156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285156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285156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285156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285156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285156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285156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10</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194</v>
      </c>
      <c r="C9" s="14" t="s">
        <v>195</v>
      </c>
      <c r="D9" s="14" t="s">
        <v>37</v>
      </c>
      <c r="E9" s="19">
        <v>173327</v>
      </c>
      <c r="F9" s="20">
        <v>2290.86</v>
      </c>
      <c r="G9" s="21">
        <v>6.5100000000000005E-2</v>
      </c>
      <c r="H9" s="91"/>
      <c r="I9" s="22"/>
    </row>
    <row r="10" spans="1:9" ht="12.95" customHeight="1">
      <c r="A10" s="17"/>
      <c r="B10" s="18" t="s">
        <v>200</v>
      </c>
      <c r="C10" s="14" t="s">
        <v>201</v>
      </c>
      <c r="D10" s="14" t="s">
        <v>202</v>
      </c>
      <c r="E10" s="19">
        <v>116552</v>
      </c>
      <c r="F10" s="20">
        <v>1759.35</v>
      </c>
      <c r="G10" s="21">
        <v>0.05</v>
      </c>
      <c r="H10" s="91"/>
      <c r="I10" s="22"/>
    </row>
    <row r="11" spans="1:9" ht="12.95" customHeight="1">
      <c r="A11" s="17"/>
      <c r="B11" s="18" t="s">
        <v>271</v>
      </c>
      <c r="C11" s="14" t="s">
        <v>272</v>
      </c>
      <c r="D11" s="14" t="s">
        <v>37</v>
      </c>
      <c r="E11" s="19">
        <v>173090</v>
      </c>
      <c r="F11" s="20">
        <v>1660.8</v>
      </c>
      <c r="G11" s="21">
        <v>4.7199999999999999E-2</v>
      </c>
      <c r="H11" s="91"/>
      <c r="I11" s="22"/>
    </row>
    <row r="12" spans="1:9" ht="12.95" customHeight="1">
      <c r="A12" s="17"/>
      <c r="B12" s="18" t="s">
        <v>220</v>
      </c>
      <c r="C12" s="14" t="s">
        <v>221</v>
      </c>
      <c r="D12" s="14" t="s">
        <v>37</v>
      </c>
      <c r="E12" s="19">
        <v>133692</v>
      </c>
      <c r="F12" s="20">
        <v>1639.06</v>
      </c>
      <c r="G12" s="21">
        <v>4.65E-2</v>
      </c>
      <c r="H12" s="91"/>
      <c r="I12" s="22"/>
    </row>
    <row r="13" spans="1:9" ht="12.95" customHeight="1">
      <c r="A13" s="17"/>
      <c r="B13" s="18" t="s">
        <v>192</v>
      </c>
      <c r="C13" s="14" t="s">
        <v>193</v>
      </c>
      <c r="D13" s="14" t="s">
        <v>72</v>
      </c>
      <c r="E13" s="19">
        <v>136909</v>
      </c>
      <c r="F13" s="20">
        <v>1625.11</v>
      </c>
      <c r="G13" s="21">
        <v>4.6199999999999998E-2</v>
      </c>
      <c r="H13" s="91"/>
      <c r="I13" s="22"/>
    </row>
    <row r="14" spans="1:9" ht="12.95" customHeight="1">
      <c r="A14" s="17"/>
      <c r="B14" s="18" t="s">
        <v>96</v>
      </c>
      <c r="C14" s="14" t="s">
        <v>97</v>
      </c>
      <c r="D14" s="14" t="s">
        <v>98</v>
      </c>
      <c r="E14" s="19">
        <v>41720</v>
      </c>
      <c r="F14" s="20">
        <v>1568.67</v>
      </c>
      <c r="G14" s="21">
        <v>4.4499999999999998E-2</v>
      </c>
      <c r="H14" s="91"/>
      <c r="I14" s="22"/>
    </row>
    <row r="15" spans="1:9" ht="12.95" customHeight="1">
      <c r="A15" s="17"/>
      <c r="B15" s="18" t="s">
        <v>35</v>
      </c>
      <c r="C15" s="14" t="s">
        <v>36</v>
      </c>
      <c r="D15" s="14" t="s">
        <v>37</v>
      </c>
      <c r="E15" s="19">
        <v>214171</v>
      </c>
      <c r="F15" s="20">
        <v>1517.83</v>
      </c>
      <c r="G15" s="21">
        <v>4.3099999999999999E-2</v>
      </c>
      <c r="H15" s="91"/>
      <c r="I15" s="22"/>
    </row>
    <row r="16" spans="1:9" ht="12.95" customHeight="1">
      <c r="A16" s="17"/>
      <c r="B16" s="18" t="s">
        <v>47</v>
      </c>
      <c r="C16" s="14" t="s">
        <v>48</v>
      </c>
      <c r="D16" s="14" t="s">
        <v>49</v>
      </c>
      <c r="E16" s="19">
        <v>84946</v>
      </c>
      <c r="F16" s="20">
        <v>1492.5</v>
      </c>
      <c r="G16" s="21">
        <v>4.24E-2</v>
      </c>
      <c r="H16" s="91"/>
      <c r="I16" s="22"/>
    </row>
    <row r="17" spans="1:9" ht="12.95" customHeight="1">
      <c r="A17" s="17"/>
      <c r="B17" s="18" t="s">
        <v>290</v>
      </c>
      <c r="C17" s="14" t="s">
        <v>291</v>
      </c>
      <c r="D17" s="14" t="s">
        <v>43</v>
      </c>
      <c r="E17" s="19">
        <v>133234</v>
      </c>
      <c r="F17" s="20">
        <v>1278.25</v>
      </c>
      <c r="G17" s="21">
        <v>3.6299999999999999E-2</v>
      </c>
      <c r="H17" s="91"/>
      <c r="I17" s="22"/>
    </row>
    <row r="18" spans="1:9" ht="12.95" customHeight="1">
      <c r="A18" s="17"/>
      <c r="B18" s="18" t="s">
        <v>612</v>
      </c>
      <c r="C18" s="14" t="s">
        <v>613</v>
      </c>
      <c r="D18" s="14" t="s">
        <v>464</v>
      </c>
      <c r="E18" s="19">
        <v>304750</v>
      </c>
      <c r="F18" s="20">
        <v>1183.3399999999999</v>
      </c>
      <c r="G18" s="21">
        <v>3.3599999999999998E-2</v>
      </c>
      <c r="H18" s="91"/>
      <c r="I18" s="22"/>
    </row>
    <row r="19" spans="1:9" ht="12.95" customHeight="1">
      <c r="A19" s="17"/>
      <c r="B19" s="18" t="s">
        <v>488</v>
      </c>
      <c r="C19" s="14" t="s">
        <v>489</v>
      </c>
      <c r="D19" s="14" t="s">
        <v>37</v>
      </c>
      <c r="E19" s="19">
        <v>265357</v>
      </c>
      <c r="F19" s="20">
        <v>1106.54</v>
      </c>
      <c r="G19" s="21">
        <v>3.1399999999999997E-2</v>
      </c>
      <c r="H19" s="91"/>
      <c r="I19" s="22"/>
    </row>
    <row r="20" spans="1:9" ht="12.95" customHeight="1">
      <c r="A20" s="17"/>
      <c r="B20" s="18" t="s">
        <v>340</v>
      </c>
      <c r="C20" s="14" t="s">
        <v>345</v>
      </c>
      <c r="D20" s="14" t="s">
        <v>209</v>
      </c>
      <c r="E20" s="19">
        <v>33578</v>
      </c>
      <c r="F20" s="20">
        <v>990.55</v>
      </c>
      <c r="G20" s="21">
        <v>2.81E-2</v>
      </c>
      <c r="H20" s="91"/>
      <c r="I20" s="22"/>
    </row>
    <row r="21" spans="1:9" ht="12.95" customHeight="1">
      <c r="A21" s="17"/>
      <c r="B21" s="18" t="s">
        <v>663</v>
      </c>
      <c r="C21" s="14" t="s">
        <v>664</v>
      </c>
      <c r="D21" s="14" t="s">
        <v>104</v>
      </c>
      <c r="E21" s="19">
        <v>168940</v>
      </c>
      <c r="F21" s="20">
        <v>835.75</v>
      </c>
      <c r="G21" s="21">
        <v>2.3699999999999999E-2</v>
      </c>
      <c r="H21" s="91"/>
      <c r="I21" s="22"/>
    </row>
    <row r="22" spans="1:9" ht="12.95" customHeight="1">
      <c r="A22" s="17"/>
      <c r="B22" s="18" t="s">
        <v>183</v>
      </c>
      <c r="C22" s="14" t="s">
        <v>203</v>
      </c>
      <c r="D22" s="14" t="s">
        <v>204</v>
      </c>
      <c r="E22" s="19">
        <v>259914</v>
      </c>
      <c r="F22" s="20">
        <v>831.72</v>
      </c>
      <c r="G22" s="21">
        <v>2.3599999999999999E-2</v>
      </c>
      <c r="H22" s="91"/>
      <c r="I22" s="22"/>
    </row>
    <row r="23" spans="1:9" ht="12.95" customHeight="1">
      <c r="A23" s="17"/>
      <c r="B23" s="18" t="s">
        <v>294</v>
      </c>
      <c r="C23" s="14" t="s">
        <v>295</v>
      </c>
      <c r="D23" s="14" t="s">
        <v>43</v>
      </c>
      <c r="E23" s="19">
        <v>47850</v>
      </c>
      <c r="F23" s="20">
        <v>775.17</v>
      </c>
      <c r="G23" s="21">
        <v>2.1999999999999999E-2</v>
      </c>
      <c r="H23" s="91"/>
      <c r="I23" s="22"/>
    </row>
    <row r="24" spans="1:9" ht="12.95" customHeight="1">
      <c r="A24" s="17"/>
      <c r="B24" s="18" t="s">
        <v>44</v>
      </c>
      <c r="C24" s="14" t="s">
        <v>45</v>
      </c>
      <c r="D24" s="14" t="s">
        <v>46</v>
      </c>
      <c r="E24" s="19">
        <v>43056</v>
      </c>
      <c r="F24" s="20">
        <v>774.28</v>
      </c>
      <c r="G24" s="21">
        <v>2.1999999999999999E-2</v>
      </c>
      <c r="H24" s="91"/>
      <c r="I24" s="22"/>
    </row>
    <row r="25" spans="1:9" ht="12.95" customHeight="1">
      <c r="A25" s="17"/>
      <c r="B25" s="18" t="s">
        <v>229</v>
      </c>
      <c r="C25" s="14" t="s">
        <v>230</v>
      </c>
      <c r="D25" s="14" t="s">
        <v>91</v>
      </c>
      <c r="E25" s="19">
        <v>16801</v>
      </c>
      <c r="F25" s="20">
        <v>770.66</v>
      </c>
      <c r="G25" s="21">
        <v>2.1899999999999999E-2</v>
      </c>
      <c r="H25" s="91"/>
      <c r="I25" s="22"/>
    </row>
    <row r="26" spans="1:9" ht="12.95" customHeight="1">
      <c r="A26" s="17"/>
      <c r="B26" s="18" t="s">
        <v>594</v>
      </c>
      <c r="C26" s="14" t="s">
        <v>595</v>
      </c>
      <c r="D26" s="14" t="s">
        <v>198</v>
      </c>
      <c r="E26" s="19">
        <v>39446</v>
      </c>
      <c r="F26" s="20">
        <v>716.58</v>
      </c>
      <c r="G26" s="21">
        <v>2.0299999999999999E-2</v>
      </c>
      <c r="H26" s="91"/>
      <c r="I26" s="22"/>
    </row>
    <row r="27" spans="1:9" ht="12.95" customHeight="1">
      <c r="A27" s="17"/>
      <c r="B27" s="18" t="s">
        <v>582</v>
      </c>
      <c r="C27" s="14" t="s">
        <v>583</v>
      </c>
      <c r="D27" s="14" t="s">
        <v>104</v>
      </c>
      <c r="E27" s="19">
        <v>217681</v>
      </c>
      <c r="F27" s="20">
        <v>702.57</v>
      </c>
      <c r="G27" s="21">
        <v>0.02</v>
      </c>
      <c r="H27" s="91"/>
      <c r="I27" s="22"/>
    </row>
    <row r="28" spans="1:9" ht="12.95" customHeight="1">
      <c r="A28" s="17"/>
      <c r="B28" s="18" t="s">
        <v>222</v>
      </c>
      <c r="C28" s="14" t="s">
        <v>223</v>
      </c>
      <c r="D28" s="14" t="s">
        <v>43</v>
      </c>
      <c r="E28" s="19">
        <v>110955</v>
      </c>
      <c r="F28" s="20">
        <v>666.56</v>
      </c>
      <c r="G28" s="21">
        <v>1.89E-2</v>
      </c>
      <c r="H28" s="91"/>
      <c r="I28" s="22"/>
    </row>
    <row r="29" spans="1:9" ht="12.95" customHeight="1">
      <c r="A29" s="17"/>
      <c r="B29" s="18" t="s">
        <v>234</v>
      </c>
      <c r="C29" s="14" t="s">
        <v>235</v>
      </c>
      <c r="D29" s="14" t="s">
        <v>69</v>
      </c>
      <c r="E29" s="19">
        <v>68904</v>
      </c>
      <c r="F29" s="20">
        <v>648.94000000000005</v>
      </c>
      <c r="G29" s="21">
        <v>1.84E-2</v>
      </c>
      <c r="H29" s="91"/>
      <c r="I29" s="22"/>
    </row>
    <row r="30" spans="1:9" ht="12.95" customHeight="1">
      <c r="A30" s="17"/>
      <c r="B30" s="18" t="s">
        <v>55</v>
      </c>
      <c r="C30" s="14" t="s">
        <v>56</v>
      </c>
      <c r="D30" s="14" t="s">
        <v>43</v>
      </c>
      <c r="E30" s="19">
        <v>65225</v>
      </c>
      <c r="F30" s="20">
        <v>640.97</v>
      </c>
      <c r="G30" s="21">
        <v>1.8200000000000001E-2</v>
      </c>
      <c r="H30" s="91"/>
      <c r="I30" s="22"/>
    </row>
    <row r="31" spans="1:9" ht="12.95" customHeight="1">
      <c r="A31" s="17"/>
      <c r="B31" s="18" t="s">
        <v>600</v>
      </c>
      <c r="C31" s="14" t="s">
        <v>601</v>
      </c>
      <c r="D31" s="14" t="s">
        <v>84</v>
      </c>
      <c r="E31" s="19">
        <v>5328</v>
      </c>
      <c r="F31" s="20">
        <v>583.74</v>
      </c>
      <c r="G31" s="21">
        <v>1.66E-2</v>
      </c>
      <c r="H31" s="91"/>
      <c r="I31" s="22"/>
    </row>
    <row r="32" spans="1:9" ht="12.95" customHeight="1">
      <c r="A32" s="17"/>
      <c r="B32" s="18" t="s">
        <v>665</v>
      </c>
      <c r="C32" s="14" t="s">
        <v>666</v>
      </c>
      <c r="D32" s="14" t="s">
        <v>214</v>
      </c>
      <c r="E32" s="19">
        <v>127507</v>
      </c>
      <c r="F32" s="20">
        <v>580.41</v>
      </c>
      <c r="G32" s="21">
        <v>1.6500000000000001E-2</v>
      </c>
      <c r="H32" s="91"/>
      <c r="I32" s="22"/>
    </row>
    <row r="33" spans="1:9" ht="12.95" customHeight="1">
      <c r="A33" s="17"/>
      <c r="B33" s="18" t="s">
        <v>667</v>
      </c>
      <c r="C33" s="14" t="s">
        <v>668</v>
      </c>
      <c r="D33" s="14" t="s">
        <v>475</v>
      </c>
      <c r="E33" s="19">
        <v>44643</v>
      </c>
      <c r="F33" s="20">
        <v>559.55999999999995</v>
      </c>
      <c r="G33" s="21">
        <v>1.5900000000000001E-2</v>
      </c>
      <c r="H33" s="91"/>
      <c r="I33" s="22"/>
    </row>
    <row r="34" spans="1:9" ht="12.95" customHeight="1">
      <c r="A34" s="17"/>
      <c r="B34" s="18" t="s">
        <v>267</v>
      </c>
      <c r="C34" s="14" t="s">
        <v>268</v>
      </c>
      <c r="D34" s="14" t="s">
        <v>219</v>
      </c>
      <c r="E34" s="19">
        <v>6609</v>
      </c>
      <c r="F34" s="20">
        <v>539.66</v>
      </c>
      <c r="G34" s="21">
        <v>1.5299999999999999E-2</v>
      </c>
      <c r="H34" s="91"/>
      <c r="I34" s="22"/>
    </row>
    <row r="35" spans="1:9" ht="12.95" customHeight="1">
      <c r="A35" s="17"/>
      <c r="B35" s="18" t="s">
        <v>346</v>
      </c>
      <c r="C35" s="14" t="s">
        <v>347</v>
      </c>
      <c r="D35" s="14" t="s">
        <v>209</v>
      </c>
      <c r="E35" s="19">
        <v>4255</v>
      </c>
      <c r="F35" s="20">
        <v>509.2</v>
      </c>
      <c r="G35" s="21">
        <v>1.4500000000000001E-2</v>
      </c>
      <c r="H35" s="91"/>
      <c r="I35" s="22"/>
    </row>
    <row r="36" spans="1:9" ht="12.95" customHeight="1">
      <c r="A36" s="17"/>
      <c r="B36" s="18" t="s">
        <v>502</v>
      </c>
      <c r="C36" s="14" t="s">
        <v>503</v>
      </c>
      <c r="D36" s="14" t="s">
        <v>262</v>
      </c>
      <c r="E36" s="19">
        <v>28008</v>
      </c>
      <c r="F36" s="20">
        <v>493.8</v>
      </c>
      <c r="G36" s="21">
        <v>1.4E-2</v>
      </c>
      <c r="H36" s="91"/>
      <c r="I36" s="22"/>
    </row>
    <row r="37" spans="1:9" ht="12.95" customHeight="1">
      <c r="A37" s="17"/>
      <c r="B37" s="18" t="s">
        <v>215</v>
      </c>
      <c r="C37" s="14" t="s">
        <v>216</v>
      </c>
      <c r="D37" s="14" t="s">
        <v>198</v>
      </c>
      <c r="E37" s="19">
        <v>4866</v>
      </c>
      <c r="F37" s="20">
        <v>452.12</v>
      </c>
      <c r="G37" s="21">
        <v>1.2800000000000001E-2</v>
      </c>
      <c r="H37" s="91"/>
      <c r="I37" s="22"/>
    </row>
    <row r="38" spans="1:9" ht="12.95" customHeight="1">
      <c r="A38" s="17"/>
      <c r="B38" s="18" t="s">
        <v>249</v>
      </c>
      <c r="C38" s="14" t="s">
        <v>250</v>
      </c>
      <c r="D38" s="14" t="s">
        <v>209</v>
      </c>
      <c r="E38" s="19">
        <v>10994</v>
      </c>
      <c r="F38" s="20">
        <v>451.41</v>
      </c>
      <c r="G38" s="21">
        <v>1.2800000000000001E-2</v>
      </c>
      <c r="H38" s="91"/>
      <c r="I38" s="22"/>
    </row>
    <row r="39" spans="1:9" ht="12.95" customHeight="1">
      <c r="A39" s="17"/>
      <c r="B39" s="18" t="s">
        <v>50</v>
      </c>
      <c r="C39" s="14" t="s">
        <v>51</v>
      </c>
      <c r="D39" s="14" t="s">
        <v>52</v>
      </c>
      <c r="E39" s="19">
        <v>99457</v>
      </c>
      <c r="F39" s="20">
        <v>429.65</v>
      </c>
      <c r="G39" s="21">
        <v>1.2200000000000001E-2</v>
      </c>
      <c r="H39" s="91"/>
      <c r="I39" s="22"/>
    </row>
    <row r="40" spans="1:9" ht="12.95" customHeight="1">
      <c r="A40" s="17"/>
      <c r="B40" s="18" t="s">
        <v>38</v>
      </c>
      <c r="C40" s="14" t="s">
        <v>39</v>
      </c>
      <c r="D40" s="14" t="s">
        <v>40</v>
      </c>
      <c r="E40" s="19">
        <v>8997</v>
      </c>
      <c r="F40" s="20">
        <v>428.26</v>
      </c>
      <c r="G40" s="21">
        <v>1.2200000000000001E-2</v>
      </c>
      <c r="H40" s="91"/>
      <c r="I40" s="22"/>
    </row>
    <row r="41" spans="1:9" ht="12.95" customHeight="1">
      <c r="A41" s="17"/>
      <c r="B41" s="18" t="s">
        <v>669</v>
      </c>
      <c r="C41" s="14" t="s">
        <v>670</v>
      </c>
      <c r="D41" s="14" t="s">
        <v>262</v>
      </c>
      <c r="E41" s="19">
        <v>47607</v>
      </c>
      <c r="F41" s="20">
        <v>399.9</v>
      </c>
      <c r="G41" s="21">
        <v>1.14E-2</v>
      </c>
      <c r="H41" s="91"/>
      <c r="I41" s="22"/>
    </row>
    <row r="42" spans="1:9" ht="12.95" customHeight="1">
      <c r="A42" s="17"/>
      <c r="B42" s="18" t="s">
        <v>424</v>
      </c>
      <c r="C42" s="14" t="s">
        <v>425</v>
      </c>
      <c r="D42" s="14" t="s">
        <v>104</v>
      </c>
      <c r="E42" s="19">
        <v>100602</v>
      </c>
      <c r="F42" s="20">
        <v>361.16</v>
      </c>
      <c r="G42" s="21">
        <v>1.03E-2</v>
      </c>
      <c r="H42" s="91"/>
      <c r="I42" s="22"/>
    </row>
    <row r="43" spans="1:9" ht="12.95" customHeight="1">
      <c r="A43" s="17"/>
      <c r="B43" s="18" t="s">
        <v>207</v>
      </c>
      <c r="C43" s="14" t="s">
        <v>208</v>
      </c>
      <c r="D43" s="14" t="s">
        <v>209</v>
      </c>
      <c r="E43" s="19">
        <v>3306</v>
      </c>
      <c r="F43" s="20">
        <v>359.49</v>
      </c>
      <c r="G43" s="21">
        <v>1.0200000000000001E-2</v>
      </c>
      <c r="H43" s="91"/>
      <c r="I43" s="22"/>
    </row>
    <row r="44" spans="1:9" ht="12.95" customHeight="1">
      <c r="A44" s="17"/>
      <c r="B44" s="18" t="s">
        <v>61</v>
      </c>
      <c r="C44" s="14" t="s">
        <v>62</v>
      </c>
      <c r="D44" s="14" t="s">
        <v>63</v>
      </c>
      <c r="E44" s="19">
        <v>17536</v>
      </c>
      <c r="F44" s="20">
        <v>331.75</v>
      </c>
      <c r="G44" s="21">
        <v>9.4000000000000004E-3</v>
      </c>
      <c r="H44" s="91"/>
      <c r="I44" s="22"/>
    </row>
    <row r="45" spans="1:9" ht="12.95" customHeight="1">
      <c r="A45" s="17"/>
      <c r="B45" s="18" t="s">
        <v>671</v>
      </c>
      <c r="C45" s="14" t="s">
        <v>672</v>
      </c>
      <c r="D45" s="14" t="s">
        <v>209</v>
      </c>
      <c r="E45" s="19">
        <v>15169</v>
      </c>
      <c r="F45" s="20">
        <v>308.08</v>
      </c>
      <c r="G45" s="21">
        <v>8.6999999999999994E-3</v>
      </c>
      <c r="H45" s="91"/>
      <c r="I45" s="22"/>
    </row>
    <row r="46" spans="1:9" ht="12.95" customHeight="1">
      <c r="A46" s="17"/>
      <c r="B46" s="18" t="s">
        <v>673</v>
      </c>
      <c r="C46" s="14" t="s">
        <v>674</v>
      </c>
      <c r="D46" s="14" t="s">
        <v>409</v>
      </c>
      <c r="E46" s="19">
        <v>26275</v>
      </c>
      <c r="F46" s="20">
        <v>297.08999999999997</v>
      </c>
      <c r="G46" s="21">
        <v>8.3999999999999995E-3</v>
      </c>
      <c r="H46" s="91"/>
      <c r="I46" s="22"/>
    </row>
    <row r="47" spans="1:9" ht="12.95" customHeight="1">
      <c r="A47" s="17"/>
      <c r="B47" s="18" t="s">
        <v>675</v>
      </c>
      <c r="C47" s="14" t="s">
        <v>676</v>
      </c>
      <c r="D47" s="14" t="s">
        <v>66</v>
      </c>
      <c r="E47" s="19">
        <v>16998</v>
      </c>
      <c r="F47" s="20">
        <v>288.35000000000002</v>
      </c>
      <c r="G47" s="21">
        <v>8.2000000000000007E-3</v>
      </c>
      <c r="H47" s="91"/>
      <c r="I47" s="22"/>
    </row>
    <row r="48" spans="1:9" ht="12.95" customHeight="1">
      <c r="A48" s="17"/>
      <c r="B48" s="18" t="s">
        <v>407</v>
      </c>
      <c r="C48" s="14" t="s">
        <v>408</v>
      </c>
      <c r="D48" s="14" t="s">
        <v>409</v>
      </c>
      <c r="E48" s="19">
        <v>42591</v>
      </c>
      <c r="F48" s="20">
        <v>287.06</v>
      </c>
      <c r="G48" s="21">
        <v>8.2000000000000007E-3</v>
      </c>
      <c r="H48" s="91"/>
      <c r="I48" s="22"/>
    </row>
    <row r="49" spans="1:9" ht="12.95" customHeight="1">
      <c r="A49" s="17"/>
      <c r="B49" s="18" t="s">
        <v>393</v>
      </c>
      <c r="C49" s="14" t="s">
        <v>394</v>
      </c>
      <c r="D49" s="14" t="s">
        <v>104</v>
      </c>
      <c r="E49" s="19">
        <v>125697</v>
      </c>
      <c r="F49" s="20">
        <v>256.42</v>
      </c>
      <c r="G49" s="21">
        <v>7.3000000000000001E-3</v>
      </c>
      <c r="H49" s="91"/>
      <c r="I49" s="22"/>
    </row>
    <row r="50" spans="1:9" ht="12.95" customHeight="1">
      <c r="A50" s="17"/>
      <c r="B50" s="18" t="s">
        <v>496</v>
      </c>
      <c r="C50" s="14" t="s">
        <v>497</v>
      </c>
      <c r="D50" s="14" t="s">
        <v>43</v>
      </c>
      <c r="E50" s="19">
        <v>22327</v>
      </c>
      <c r="F50" s="20">
        <v>250.06</v>
      </c>
      <c r="G50" s="21">
        <v>7.1000000000000004E-3</v>
      </c>
      <c r="H50" s="91"/>
      <c r="I50" s="22"/>
    </row>
    <row r="51" spans="1:9" ht="12.95" customHeight="1">
      <c r="A51" s="17"/>
      <c r="B51" s="18" t="s">
        <v>370</v>
      </c>
      <c r="C51" s="14" t="s">
        <v>371</v>
      </c>
      <c r="D51" s="14" t="s">
        <v>372</v>
      </c>
      <c r="E51" s="19">
        <v>24647</v>
      </c>
      <c r="F51" s="20">
        <v>179.59</v>
      </c>
      <c r="G51" s="21">
        <v>5.1000000000000004E-3</v>
      </c>
      <c r="H51" s="91"/>
      <c r="I51" s="22"/>
    </row>
    <row r="52" spans="1:9" ht="12.95" customHeight="1">
      <c r="A52" s="17"/>
      <c r="B52" s="18" t="s">
        <v>67</v>
      </c>
      <c r="C52" s="14" t="s">
        <v>68</v>
      </c>
      <c r="D52" s="14" t="s">
        <v>69</v>
      </c>
      <c r="E52" s="19">
        <v>52440</v>
      </c>
      <c r="F52" s="20">
        <v>178.79</v>
      </c>
      <c r="G52" s="21">
        <v>5.1000000000000004E-3</v>
      </c>
      <c r="H52" s="91"/>
      <c r="I52" s="22"/>
    </row>
    <row r="53" spans="1:9" ht="12.95" customHeight="1">
      <c r="A53" s="17"/>
      <c r="B53" s="18" t="s">
        <v>604</v>
      </c>
      <c r="C53" s="14" t="s">
        <v>605</v>
      </c>
      <c r="D53" s="14" t="s">
        <v>40</v>
      </c>
      <c r="E53" s="19">
        <v>2172</v>
      </c>
      <c r="F53" s="20">
        <v>174.32</v>
      </c>
      <c r="G53" s="21">
        <v>5.0000000000000001E-3</v>
      </c>
      <c r="H53" s="91"/>
      <c r="I53" s="22"/>
    </row>
    <row r="54" spans="1:9" ht="12.95" customHeight="1">
      <c r="A54" s="17"/>
      <c r="B54" s="18" t="s">
        <v>578</v>
      </c>
      <c r="C54" s="14" t="s">
        <v>579</v>
      </c>
      <c r="D54" s="14" t="s">
        <v>69</v>
      </c>
      <c r="E54" s="19">
        <v>40312</v>
      </c>
      <c r="F54" s="20">
        <v>166.45</v>
      </c>
      <c r="G54" s="21">
        <v>4.7000000000000002E-3</v>
      </c>
      <c r="H54" s="91"/>
      <c r="I54" s="22"/>
    </row>
    <row r="55" spans="1:9" ht="12.95" customHeight="1">
      <c r="A55" s="17"/>
      <c r="B55" s="18" t="s">
        <v>364</v>
      </c>
      <c r="C55" s="14" t="s">
        <v>365</v>
      </c>
      <c r="D55" s="14" t="s">
        <v>219</v>
      </c>
      <c r="E55" s="19">
        <v>17829</v>
      </c>
      <c r="F55" s="20">
        <v>165.77</v>
      </c>
      <c r="G55" s="21">
        <v>4.7000000000000002E-3</v>
      </c>
      <c r="H55" s="91"/>
      <c r="I55" s="22"/>
    </row>
    <row r="56" spans="1:9" ht="12.95" customHeight="1">
      <c r="A56" s="4"/>
      <c r="B56" s="13" t="s">
        <v>107</v>
      </c>
      <c r="C56" s="14"/>
      <c r="D56" s="14"/>
      <c r="E56" s="14"/>
      <c r="F56" s="23">
        <v>34508.15</v>
      </c>
      <c r="G56" s="24">
        <v>0.98</v>
      </c>
      <c r="H56" s="25"/>
      <c r="I56" s="26"/>
    </row>
    <row r="57" spans="1:9" ht="12.95" customHeight="1">
      <c r="A57" s="4"/>
      <c r="B57" s="27" t="s">
        <v>108</v>
      </c>
      <c r="C57" s="1"/>
      <c r="D57" s="1"/>
      <c r="E57" s="1"/>
      <c r="F57" s="25" t="s">
        <v>109</v>
      </c>
      <c r="G57" s="25" t="s">
        <v>109</v>
      </c>
      <c r="H57" s="25"/>
      <c r="I57" s="26"/>
    </row>
    <row r="58" spans="1:9" ht="12.95" customHeight="1">
      <c r="A58" s="4"/>
      <c r="B58" s="27" t="s">
        <v>107</v>
      </c>
      <c r="C58" s="1"/>
      <c r="D58" s="1"/>
      <c r="E58" s="1"/>
      <c r="F58" s="25" t="s">
        <v>109</v>
      </c>
      <c r="G58" s="25" t="s">
        <v>109</v>
      </c>
      <c r="H58" s="25"/>
      <c r="I58" s="26"/>
    </row>
    <row r="59" spans="1:9" ht="12.95" customHeight="1">
      <c r="A59" s="4"/>
      <c r="B59" s="27" t="s">
        <v>110</v>
      </c>
      <c r="C59" s="28"/>
      <c r="D59" s="1"/>
      <c r="E59" s="28"/>
      <c r="F59" s="23">
        <v>34508.15</v>
      </c>
      <c r="G59" s="24">
        <v>0.98</v>
      </c>
      <c r="H59" s="25"/>
      <c r="I59" s="26"/>
    </row>
    <row r="60" spans="1:9" ht="12.95" customHeight="1">
      <c r="A60" s="4"/>
      <c r="B60" s="13" t="s">
        <v>122</v>
      </c>
      <c r="C60" s="29"/>
      <c r="D60" s="29"/>
      <c r="E60" s="29"/>
      <c r="F60" s="30"/>
      <c r="G60" s="30"/>
      <c r="H60" s="30"/>
      <c r="I60" s="16"/>
    </row>
    <row r="61" spans="1:9" ht="12.95" customHeight="1">
      <c r="A61" s="4"/>
      <c r="B61" s="13"/>
      <c r="C61" s="29"/>
      <c r="D61" s="29"/>
      <c r="E61" s="29"/>
      <c r="F61" s="30"/>
      <c r="G61" s="30"/>
      <c r="H61" s="30"/>
      <c r="I61" s="16"/>
    </row>
    <row r="62" spans="1:9" ht="12.95" customHeight="1">
      <c r="A62" s="4"/>
      <c r="B62" s="27" t="s">
        <v>123</v>
      </c>
      <c r="C62" s="1"/>
      <c r="D62" s="1"/>
      <c r="E62" s="1"/>
      <c r="F62" s="25" t="s">
        <v>109</v>
      </c>
      <c r="G62" s="25" t="s">
        <v>109</v>
      </c>
      <c r="H62" s="25"/>
      <c r="I62" s="26"/>
    </row>
    <row r="63" spans="1:9" ht="12.95" customHeight="1">
      <c r="A63" s="4"/>
      <c r="B63" s="13"/>
      <c r="C63" s="29"/>
      <c r="D63" s="29"/>
      <c r="E63" s="29"/>
      <c r="F63" s="30"/>
      <c r="G63" s="30"/>
      <c r="H63" s="30"/>
      <c r="I63" s="16"/>
    </row>
    <row r="64" spans="1:9" ht="12.95" customHeight="1">
      <c r="A64" s="4"/>
      <c r="B64" s="27" t="s">
        <v>124</v>
      </c>
      <c r="C64" s="1"/>
      <c r="D64" s="1"/>
      <c r="E64" s="1"/>
      <c r="F64" s="25" t="s">
        <v>109</v>
      </c>
      <c r="G64" s="25" t="s">
        <v>109</v>
      </c>
      <c r="H64" s="25"/>
      <c r="I64" s="26"/>
    </row>
    <row r="65" spans="1:9" ht="12.95" customHeight="1">
      <c r="A65" s="4"/>
      <c r="B65" s="13"/>
      <c r="C65" s="29"/>
      <c r="D65" s="29"/>
      <c r="E65" s="29"/>
      <c r="F65" s="30"/>
      <c r="G65" s="30"/>
      <c r="H65" s="30"/>
      <c r="I65" s="16"/>
    </row>
    <row r="66" spans="1:9" ht="12.95" customHeight="1">
      <c r="A66" s="4"/>
      <c r="B66" s="27" t="s">
        <v>125</v>
      </c>
      <c r="C66" s="1"/>
      <c r="D66" s="1"/>
      <c r="E66" s="1"/>
      <c r="F66" s="25" t="s">
        <v>109</v>
      </c>
      <c r="G66" s="25" t="s">
        <v>109</v>
      </c>
      <c r="H66" s="25"/>
      <c r="I66" s="26"/>
    </row>
    <row r="67" spans="1:9" ht="12.95" customHeight="1">
      <c r="A67" s="4"/>
      <c r="B67" s="13"/>
      <c r="C67" s="29"/>
      <c r="D67" s="29"/>
      <c r="E67" s="29"/>
      <c r="F67" s="30"/>
      <c r="G67" s="30"/>
      <c r="H67" s="30"/>
      <c r="I67" s="16"/>
    </row>
    <row r="68" spans="1:9" ht="12.95" customHeight="1">
      <c r="A68" s="4"/>
      <c r="B68" s="27" t="s">
        <v>126</v>
      </c>
      <c r="C68" s="1"/>
      <c r="D68" s="1"/>
      <c r="E68" s="1"/>
      <c r="F68" s="25" t="s">
        <v>109</v>
      </c>
      <c r="G68" s="25" t="s">
        <v>109</v>
      </c>
      <c r="H68" s="25"/>
      <c r="I68" s="26"/>
    </row>
    <row r="69" spans="1:9" ht="12.95" customHeight="1">
      <c r="A69" s="4"/>
      <c r="B69" s="13"/>
      <c r="C69" s="29"/>
      <c r="D69" s="29"/>
      <c r="E69" s="29"/>
      <c r="F69" s="30"/>
      <c r="G69" s="30"/>
      <c r="H69" s="30"/>
      <c r="I69" s="16"/>
    </row>
    <row r="70" spans="1:9" ht="12.95" customHeight="1">
      <c r="A70" s="4"/>
      <c r="B70" s="27" t="s">
        <v>127</v>
      </c>
      <c r="C70" s="28"/>
      <c r="D70" s="28"/>
      <c r="E70" s="28"/>
      <c r="F70" s="32" t="s">
        <v>109</v>
      </c>
      <c r="G70" s="32" t="s">
        <v>109</v>
      </c>
      <c r="H70" s="32"/>
      <c r="I70" s="26"/>
    </row>
    <row r="71" spans="1:9" ht="12.95" customHeight="1">
      <c r="A71" s="4"/>
      <c r="B71" s="13"/>
      <c r="C71" s="29"/>
      <c r="D71" s="29"/>
      <c r="E71" s="29"/>
      <c r="F71" s="30"/>
      <c r="G71" s="30"/>
      <c r="H71" s="30"/>
      <c r="I71" s="16"/>
    </row>
    <row r="72" spans="1:9" ht="12.95" customHeight="1">
      <c r="A72" s="4"/>
      <c r="B72" s="27" t="s">
        <v>110</v>
      </c>
      <c r="C72" s="33"/>
      <c r="D72" s="33"/>
      <c r="E72" s="33"/>
      <c r="F72" s="34" t="s">
        <v>109</v>
      </c>
      <c r="G72" s="34" t="s">
        <v>109</v>
      </c>
      <c r="H72" s="34"/>
      <c r="I72" s="26"/>
    </row>
    <row r="73" spans="1:9" ht="12.95" customHeight="1">
      <c r="A73" s="4"/>
      <c r="B73" s="27" t="s">
        <v>128</v>
      </c>
      <c r="C73" s="1"/>
      <c r="D73" s="1"/>
      <c r="E73" s="1"/>
      <c r="F73" s="25" t="s">
        <v>109</v>
      </c>
      <c r="G73" s="25" t="s">
        <v>109</v>
      </c>
      <c r="H73" s="25"/>
      <c r="I73" s="26"/>
    </row>
    <row r="74" spans="1:9" ht="12.95" customHeight="1">
      <c r="A74" s="4"/>
      <c r="B74" s="13"/>
      <c r="C74" s="29"/>
      <c r="D74" s="29"/>
      <c r="E74" s="29"/>
      <c r="F74" s="30"/>
      <c r="G74" s="30"/>
      <c r="H74" s="30"/>
      <c r="I74" s="16"/>
    </row>
    <row r="75" spans="1:9" ht="12.95" customHeight="1">
      <c r="A75" s="4"/>
      <c r="B75" s="27" t="s">
        <v>129</v>
      </c>
      <c r="C75" s="1"/>
      <c r="D75" s="1"/>
      <c r="E75" s="1"/>
      <c r="F75" s="25" t="s">
        <v>109</v>
      </c>
      <c r="G75" s="25" t="s">
        <v>109</v>
      </c>
      <c r="H75" s="25"/>
      <c r="I75" s="26"/>
    </row>
    <row r="76" spans="1:9" ht="12.95" customHeight="1">
      <c r="A76" s="4"/>
      <c r="B76" s="13"/>
      <c r="C76" s="29"/>
      <c r="D76" s="29"/>
      <c r="E76" s="29"/>
      <c r="F76" s="30"/>
      <c r="G76" s="30"/>
      <c r="H76" s="30"/>
      <c r="I76" s="16"/>
    </row>
    <row r="77" spans="1:9" ht="12.95" customHeight="1">
      <c r="A77" s="4"/>
      <c r="B77" s="27" t="s">
        <v>130</v>
      </c>
      <c r="C77" s="1"/>
      <c r="D77" s="1"/>
      <c r="E77" s="1"/>
      <c r="F77" s="25" t="s">
        <v>109</v>
      </c>
      <c r="G77" s="25" t="s">
        <v>109</v>
      </c>
      <c r="H77" s="25"/>
      <c r="I77" s="26"/>
    </row>
    <row r="78" spans="1:9" ht="12.95" customHeight="1">
      <c r="A78" s="4"/>
      <c r="B78" s="13"/>
      <c r="C78" s="29"/>
      <c r="D78" s="29"/>
      <c r="E78" s="29"/>
      <c r="F78" s="30"/>
      <c r="G78" s="30"/>
      <c r="H78" s="30"/>
      <c r="I78" s="16"/>
    </row>
    <row r="79" spans="1:9" ht="12.95" customHeight="1">
      <c r="A79" s="4"/>
      <c r="B79" s="27" t="s">
        <v>131</v>
      </c>
      <c r="C79" s="1"/>
      <c r="D79" s="1"/>
      <c r="E79" s="1"/>
      <c r="F79" s="25" t="s">
        <v>109</v>
      </c>
      <c r="G79" s="25" t="s">
        <v>109</v>
      </c>
      <c r="H79" s="25"/>
      <c r="I79" s="26"/>
    </row>
    <row r="80" spans="1:9" ht="12.95" customHeight="1">
      <c r="A80" s="4"/>
      <c r="B80" s="13"/>
      <c r="C80" s="29"/>
      <c r="D80" s="29"/>
      <c r="E80" s="29"/>
      <c r="F80" s="30"/>
      <c r="G80" s="30"/>
      <c r="H80" s="30"/>
      <c r="I80" s="16"/>
    </row>
    <row r="81" spans="1:9" ht="12.95" customHeight="1">
      <c r="A81" s="4"/>
      <c r="B81" s="27" t="s">
        <v>132</v>
      </c>
      <c r="C81" s="28"/>
      <c r="D81" s="28"/>
      <c r="E81" s="28"/>
      <c r="F81" s="32" t="s">
        <v>109</v>
      </c>
      <c r="G81" s="32" t="s">
        <v>109</v>
      </c>
      <c r="H81" s="32"/>
      <c r="I81" s="26"/>
    </row>
    <row r="82" spans="1:9" ht="12.95" customHeight="1">
      <c r="A82" s="4"/>
      <c r="B82" s="13"/>
      <c r="C82" s="29"/>
      <c r="D82" s="29"/>
      <c r="E82" s="29"/>
      <c r="F82" s="30"/>
      <c r="G82" s="30"/>
      <c r="H82" s="30"/>
      <c r="I82" s="16"/>
    </row>
    <row r="83" spans="1:9" ht="12.95" customHeight="1">
      <c r="A83" s="4"/>
      <c r="B83" s="27" t="s">
        <v>110</v>
      </c>
      <c r="C83" s="33"/>
      <c r="D83" s="33"/>
      <c r="E83" s="33"/>
      <c r="F83" s="34" t="s">
        <v>109</v>
      </c>
      <c r="G83" s="34" t="s">
        <v>109</v>
      </c>
      <c r="H83" s="34"/>
      <c r="I83" s="26"/>
    </row>
    <row r="84" spans="1:9" ht="12.95" customHeight="1">
      <c r="A84" s="4"/>
      <c r="B84" s="27" t="s">
        <v>111</v>
      </c>
      <c r="C84" s="1"/>
      <c r="D84" s="1"/>
      <c r="E84" s="1"/>
      <c r="F84" s="25" t="s">
        <v>109</v>
      </c>
      <c r="G84" s="25" t="s">
        <v>109</v>
      </c>
      <c r="H84" s="25"/>
      <c r="I84" s="26"/>
    </row>
    <row r="85" spans="1:9" ht="12.95" customHeight="1">
      <c r="A85" s="4"/>
      <c r="B85" s="13"/>
      <c r="C85" s="29"/>
      <c r="D85" s="29"/>
      <c r="E85" s="29"/>
      <c r="F85" s="30"/>
      <c r="G85" s="30"/>
      <c r="H85" s="30"/>
      <c r="I85" s="16"/>
    </row>
    <row r="86" spans="1:9" ht="12.95" customHeight="1">
      <c r="A86" s="4"/>
      <c r="B86" s="27" t="s">
        <v>336</v>
      </c>
      <c r="C86" s="1"/>
      <c r="D86" s="1"/>
      <c r="E86" s="1"/>
      <c r="F86" s="25" t="s">
        <v>109</v>
      </c>
      <c r="G86" s="25" t="s">
        <v>109</v>
      </c>
      <c r="H86" s="25"/>
      <c r="I86" s="26"/>
    </row>
    <row r="87" spans="1:9" ht="12.95" customHeight="1">
      <c r="A87" s="4"/>
      <c r="B87" s="13"/>
      <c r="C87" s="29"/>
      <c r="D87" s="29"/>
      <c r="E87" s="29"/>
      <c r="F87" s="30"/>
      <c r="G87" s="30"/>
      <c r="H87" s="30"/>
      <c r="I87" s="16"/>
    </row>
    <row r="88" spans="1:9" ht="12.95" customHeight="1">
      <c r="A88" s="4"/>
      <c r="B88" s="27" t="s">
        <v>337</v>
      </c>
      <c r="C88" s="1"/>
      <c r="D88" s="1"/>
      <c r="E88" s="1"/>
      <c r="F88" s="25" t="s">
        <v>109</v>
      </c>
      <c r="G88" s="25" t="s">
        <v>109</v>
      </c>
      <c r="H88" s="25"/>
      <c r="I88" s="26"/>
    </row>
    <row r="89" spans="1:9" ht="12.95" customHeight="1">
      <c r="A89" s="4"/>
      <c r="B89" s="13"/>
      <c r="C89" s="29"/>
      <c r="D89" s="29"/>
      <c r="E89" s="29"/>
      <c r="F89" s="30"/>
      <c r="G89" s="30"/>
      <c r="H89" s="30"/>
      <c r="I89" s="16"/>
    </row>
    <row r="90" spans="1:9" ht="12.95" customHeight="1">
      <c r="A90" s="4"/>
      <c r="B90" s="27" t="s">
        <v>338</v>
      </c>
      <c r="C90" s="1"/>
      <c r="D90" s="1"/>
      <c r="E90" s="1"/>
      <c r="F90" s="25" t="s">
        <v>109</v>
      </c>
      <c r="G90" s="25" t="s">
        <v>109</v>
      </c>
      <c r="H90" s="25"/>
      <c r="I90" s="26"/>
    </row>
    <row r="91" spans="1:9" ht="12.95" customHeight="1">
      <c r="A91" s="4"/>
      <c r="B91" s="13"/>
      <c r="C91" s="29"/>
      <c r="D91" s="29"/>
      <c r="E91" s="29"/>
      <c r="F91" s="30"/>
      <c r="G91" s="30"/>
      <c r="H91" s="30"/>
      <c r="I91" s="16"/>
    </row>
    <row r="92" spans="1:9" ht="12.95" customHeight="1">
      <c r="A92" s="4"/>
      <c r="B92" s="27" t="s">
        <v>339</v>
      </c>
      <c r="C92" s="1"/>
      <c r="D92" s="1"/>
      <c r="E92" s="1"/>
      <c r="F92" s="25" t="s">
        <v>109</v>
      </c>
      <c r="G92" s="25" t="s">
        <v>109</v>
      </c>
      <c r="H92" s="25"/>
      <c r="I92" s="26"/>
    </row>
    <row r="93" spans="1:9" ht="12.95" customHeight="1">
      <c r="A93" s="4"/>
      <c r="B93" s="13"/>
      <c r="C93" s="29"/>
      <c r="D93" s="29"/>
      <c r="E93" s="29"/>
      <c r="F93" s="30"/>
      <c r="G93" s="30"/>
      <c r="H93" s="30"/>
      <c r="I93" s="16"/>
    </row>
    <row r="94" spans="1:9" ht="12.95" customHeight="1">
      <c r="A94" s="4"/>
      <c r="B94" s="27" t="s">
        <v>110</v>
      </c>
      <c r="C94" s="28"/>
      <c r="D94" s="28"/>
      <c r="E94" s="28"/>
      <c r="F94" s="32" t="s">
        <v>109</v>
      </c>
      <c r="G94" s="32" t="s">
        <v>109</v>
      </c>
      <c r="H94" s="32"/>
      <c r="I94" s="26"/>
    </row>
    <row r="95" spans="1:9" ht="12.95" customHeight="1">
      <c r="A95" s="4"/>
      <c r="B95" s="27" t="s">
        <v>117</v>
      </c>
      <c r="C95" s="1"/>
      <c r="D95" s="1"/>
      <c r="E95" s="1"/>
      <c r="F95" s="25" t="s">
        <v>109</v>
      </c>
      <c r="G95" s="25" t="s">
        <v>109</v>
      </c>
      <c r="H95" s="25"/>
      <c r="I95" s="26"/>
    </row>
    <row r="96" spans="1:9" ht="12.95" customHeight="1">
      <c r="A96" s="4"/>
      <c r="B96" s="13"/>
      <c r="C96" s="29"/>
      <c r="D96" s="29"/>
      <c r="E96" s="29"/>
      <c r="F96" s="30"/>
      <c r="G96" s="30"/>
      <c r="H96" s="30"/>
      <c r="I96" s="16"/>
    </row>
    <row r="97" spans="1:9" ht="12.95" customHeight="1">
      <c r="A97" s="4"/>
      <c r="B97" s="27" t="s">
        <v>110</v>
      </c>
      <c r="C97" s="28"/>
      <c r="D97" s="28"/>
      <c r="E97" s="28"/>
      <c r="F97" s="32" t="s">
        <v>109</v>
      </c>
      <c r="G97" s="32" t="s">
        <v>109</v>
      </c>
      <c r="H97" s="32"/>
      <c r="I97" s="26"/>
    </row>
    <row r="98" spans="1:9" ht="12.95" customHeight="1">
      <c r="A98" s="4"/>
      <c r="B98" s="27" t="s">
        <v>120</v>
      </c>
      <c r="C98" s="1"/>
      <c r="D98" s="1"/>
      <c r="E98" s="1"/>
      <c r="F98" s="25" t="s">
        <v>109</v>
      </c>
      <c r="G98" s="25" t="s">
        <v>109</v>
      </c>
      <c r="H98" s="25"/>
      <c r="I98" s="26"/>
    </row>
    <row r="99" spans="1:9" ht="12.95" customHeight="1">
      <c r="A99" s="4"/>
      <c r="B99" s="13"/>
      <c r="C99" s="29"/>
      <c r="D99" s="29"/>
      <c r="E99" s="29"/>
      <c r="F99" s="30"/>
      <c r="G99" s="30"/>
      <c r="H99" s="30"/>
      <c r="I99" s="16"/>
    </row>
    <row r="100" spans="1:9" ht="12.95" customHeight="1">
      <c r="A100" s="4"/>
      <c r="B100" s="27" t="s">
        <v>110</v>
      </c>
      <c r="C100" s="28"/>
      <c r="D100" s="28"/>
      <c r="E100" s="28"/>
      <c r="F100" s="32" t="s">
        <v>109</v>
      </c>
      <c r="G100" s="32" t="s">
        <v>109</v>
      </c>
      <c r="H100" s="32" t="s">
        <v>436</v>
      </c>
      <c r="I100" s="26"/>
    </row>
    <row r="101" spans="1:9" ht="12.95" customHeight="1">
      <c r="A101" s="4"/>
      <c r="B101" s="27" t="s">
        <v>133</v>
      </c>
      <c r="C101" s="35"/>
      <c r="D101" s="1"/>
      <c r="E101" s="28"/>
      <c r="F101" s="36">
        <v>704.64</v>
      </c>
      <c r="G101" s="24">
        <v>0.02</v>
      </c>
      <c r="H101" s="25"/>
      <c r="I101" s="26"/>
    </row>
    <row r="102" spans="1:9" ht="12.95" customHeight="1" thickBot="1">
      <c r="A102" s="4"/>
      <c r="B102" s="37" t="s">
        <v>134</v>
      </c>
      <c r="C102" s="38"/>
      <c r="D102" s="38"/>
      <c r="E102" s="38"/>
      <c r="F102" s="39">
        <v>35212.79</v>
      </c>
      <c r="G102" s="40">
        <v>1</v>
      </c>
      <c r="H102" s="41"/>
      <c r="I102" s="42"/>
    </row>
    <row r="103" spans="1:9" ht="12.95" customHeight="1">
      <c r="A103" s="4"/>
      <c r="B103" s="265"/>
      <c r="C103" s="265"/>
      <c r="D103" s="265"/>
      <c r="E103" s="265"/>
      <c r="F103" s="265"/>
      <c r="G103" s="265"/>
      <c r="H103" s="265"/>
      <c r="I103" s="265"/>
    </row>
    <row r="104" spans="1:9" ht="12.95" customHeight="1">
      <c r="A104" s="4"/>
      <c r="B104" s="106" t="s">
        <v>135</v>
      </c>
      <c r="C104" s="4"/>
      <c r="D104" s="4"/>
      <c r="E104" s="4"/>
      <c r="F104" s="4"/>
      <c r="G104" s="4"/>
      <c r="H104" s="4"/>
      <c r="I104" s="4"/>
    </row>
    <row r="105" spans="1:9" ht="39.950000000000003" customHeight="1">
      <c r="A105" s="4"/>
      <c r="B105" s="107" t="s">
        <v>22</v>
      </c>
      <c r="C105" s="107" t="s">
        <v>136</v>
      </c>
      <c r="D105" s="107" t="s">
        <v>24</v>
      </c>
      <c r="E105" s="107" t="s">
        <v>25</v>
      </c>
      <c r="F105" s="107" t="s">
        <v>137</v>
      </c>
      <c r="G105" s="107" t="s">
        <v>138</v>
      </c>
      <c r="H105" s="107" t="s">
        <v>28</v>
      </c>
      <c r="I105" s="107" t="s">
        <v>29</v>
      </c>
    </row>
    <row r="106" spans="1:9" ht="12.95" customHeight="1">
      <c r="A106" s="4"/>
      <c r="B106" s="1" t="s">
        <v>407</v>
      </c>
      <c r="C106" s="1" t="s">
        <v>342</v>
      </c>
      <c r="D106" s="1" t="s">
        <v>409</v>
      </c>
      <c r="E106" s="108">
        <v>55100</v>
      </c>
      <c r="F106" s="109">
        <v>368.51</v>
      </c>
      <c r="G106" s="110">
        <v>1.0500000000000001E-2</v>
      </c>
      <c r="H106" s="108"/>
      <c r="I106" s="108"/>
    </row>
    <row r="107" spans="1:9" ht="12.95" customHeight="1">
      <c r="A107" s="4"/>
      <c r="B107" s="7"/>
      <c r="C107" s="7"/>
      <c r="D107" s="7"/>
      <c r="E107" s="261"/>
      <c r="F107" s="111"/>
      <c r="G107" s="262"/>
      <c r="H107" s="261"/>
      <c r="I107" s="261"/>
    </row>
    <row r="108" spans="1:9" ht="12.95" customHeight="1">
      <c r="A108" s="4"/>
      <c r="B108" s="7"/>
      <c r="C108" s="7"/>
      <c r="D108" s="7"/>
      <c r="E108" s="261"/>
      <c r="F108" s="111"/>
      <c r="G108" s="262"/>
      <c r="H108" s="261"/>
      <c r="I108" s="261"/>
    </row>
    <row r="109" spans="1:9" ht="12.95" customHeight="1">
      <c r="A109" s="4"/>
      <c r="B109" s="267"/>
      <c r="C109" s="267"/>
      <c r="D109" s="267"/>
      <c r="E109" s="267"/>
      <c r="F109" s="267"/>
      <c r="G109" s="267"/>
      <c r="H109" s="267"/>
      <c r="I109" s="267"/>
    </row>
    <row r="110" spans="1:9" ht="12.95" customHeight="1">
      <c r="A110" s="4"/>
      <c r="B110" s="267" t="s">
        <v>140</v>
      </c>
      <c r="C110" s="267"/>
      <c r="D110" s="267"/>
      <c r="E110" s="267"/>
      <c r="F110" s="267"/>
      <c r="G110" s="267"/>
      <c r="H110" s="267"/>
      <c r="I110" s="267"/>
    </row>
    <row r="111" spans="1:9" ht="12.95" customHeight="1">
      <c r="A111" s="4"/>
      <c r="B111" s="265" t="s">
        <v>141</v>
      </c>
      <c r="C111" s="265"/>
      <c r="D111" s="265"/>
      <c r="E111" s="265"/>
      <c r="F111" s="265"/>
      <c r="G111" s="265"/>
      <c r="H111" s="265"/>
      <c r="I111" s="265"/>
    </row>
    <row r="112" spans="1:9" ht="12.95" customHeight="1">
      <c r="A112" s="4"/>
      <c r="B112" s="265" t="s">
        <v>142</v>
      </c>
      <c r="C112" s="265"/>
      <c r="D112" s="265"/>
      <c r="E112" s="265"/>
      <c r="F112" s="265"/>
      <c r="G112" s="265"/>
      <c r="H112" s="265"/>
      <c r="I112" s="265"/>
    </row>
    <row r="113" spans="1:9" ht="12.95" customHeight="1">
      <c r="A113" s="4"/>
      <c r="B113" s="265" t="s">
        <v>143</v>
      </c>
      <c r="C113" s="265"/>
      <c r="D113" s="265"/>
      <c r="E113" s="265"/>
      <c r="F113" s="265"/>
      <c r="G113" s="265"/>
      <c r="H113" s="265"/>
      <c r="I113" s="265"/>
    </row>
    <row r="114" spans="1:9" ht="12.95" customHeight="1">
      <c r="A114" s="4"/>
      <c r="B114" s="265" t="s">
        <v>144</v>
      </c>
      <c r="C114" s="265"/>
      <c r="D114" s="265"/>
      <c r="E114" s="265"/>
      <c r="F114" s="265"/>
      <c r="G114" s="265"/>
      <c r="H114" s="265"/>
      <c r="I114" s="265"/>
    </row>
    <row r="115" spans="1:9" ht="12.95" customHeight="1">
      <c r="A115" s="4"/>
      <c r="B115" s="265" t="s">
        <v>145</v>
      </c>
      <c r="C115" s="265"/>
      <c r="D115" s="265"/>
      <c r="E115" s="265"/>
      <c r="F115" s="265"/>
      <c r="G115" s="265"/>
      <c r="H115" s="265"/>
      <c r="I115" s="265"/>
    </row>
    <row r="116" spans="1:9" ht="12.95" customHeight="1">
      <c r="A116" s="4"/>
      <c r="B116" s="265" t="s">
        <v>146</v>
      </c>
      <c r="C116" s="265"/>
      <c r="D116" s="265"/>
      <c r="E116" s="265"/>
      <c r="F116" s="265"/>
      <c r="G116" s="265"/>
      <c r="H116" s="265"/>
      <c r="I116" s="265"/>
    </row>
    <row r="117" spans="1:9" ht="12.95" customHeight="1">
      <c r="A117" s="4"/>
      <c r="B117" s="43"/>
      <c r="C117" s="43"/>
      <c r="D117" s="43"/>
      <c r="E117" s="43"/>
      <c r="F117" s="43"/>
      <c r="G117" s="43"/>
      <c r="H117" s="43"/>
      <c r="I117" s="43"/>
    </row>
    <row r="118" spans="1:9" ht="12.95" customHeight="1">
      <c r="A118" s="4"/>
      <c r="B118" s="43"/>
      <c r="C118" s="43"/>
      <c r="D118" s="43"/>
      <c r="E118" s="43"/>
      <c r="F118" s="43"/>
      <c r="G118" s="43"/>
      <c r="H118" s="43"/>
      <c r="I118" s="43"/>
    </row>
    <row r="119" spans="1:9" ht="15.75" thickBot="1"/>
    <row r="120" spans="1:9">
      <c r="B120" s="44" t="s">
        <v>147</v>
      </c>
      <c r="C120" s="45"/>
      <c r="D120" s="45"/>
      <c r="E120" s="45"/>
      <c r="F120" s="46"/>
      <c r="G120" s="47"/>
      <c r="H120" s="47"/>
      <c r="I120" s="48"/>
    </row>
    <row r="121" spans="1:9" ht="15.75" thickBot="1">
      <c r="B121" s="49" t="s">
        <v>148</v>
      </c>
      <c r="C121" s="50"/>
      <c r="D121" s="50"/>
      <c r="E121" s="51"/>
      <c r="F121" s="51"/>
      <c r="G121" s="50"/>
      <c r="H121" s="50"/>
      <c r="I121" s="52"/>
    </row>
    <row r="122" spans="1:9" ht="24">
      <c r="B122" s="263" t="s">
        <v>149</v>
      </c>
      <c r="C122" s="263" t="s">
        <v>150</v>
      </c>
      <c r="D122" s="53" t="s">
        <v>151</v>
      </c>
      <c r="E122" s="53" t="s">
        <v>151</v>
      </c>
      <c r="F122" s="53" t="s">
        <v>152</v>
      </c>
      <c r="G122" s="50"/>
      <c r="H122" s="50"/>
      <c r="I122" s="52"/>
    </row>
    <row r="123" spans="1:9" ht="15.75" thickBot="1">
      <c r="B123" s="264"/>
      <c r="C123" s="264"/>
      <c r="D123" s="54" t="s">
        <v>153</v>
      </c>
      <c r="E123" s="54" t="s">
        <v>154</v>
      </c>
      <c r="F123" s="54" t="s">
        <v>153</v>
      </c>
      <c r="G123" s="50"/>
      <c r="H123" s="50"/>
      <c r="I123" s="52"/>
    </row>
    <row r="124" spans="1:9" ht="15.75" thickBot="1">
      <c r="B124" s="55" t="s">
        <v>109</v>
      </c>
      <c r="C124" s="55" t="s">
        <v>109</v>
      </c>
      <c r="D124" s="55" t="s">
        <v>109</v>
      </c>
      <c r="E124" s="55" t="s">
        <v>109</v>
      </c>
      <c r="F124" s="55" t="s">
        <v>109</v>
      </c>
      <c r="G124" s="50"/>
      <c r="H124" s="50"/>
      <c r="I124" s="52"/>
    </row>
    <row r="125" spans="1:9">
      <c r="B125" s="49"/>
      <c r="C125" s="50"/>
      <c r="D125" s="51"/>
      <c r="E125" s="51"/>
      <c r="F125" s="50"/>
      <c r="G125" s="50"/>
      <c r="H125" s="50"/>
      <c r="I125" s="52"/>
    </row>
    <row r="126" spans="1:9" ht="15.75" thickBot="1">
      <c r="B126" s="49" t="s">
        <v>155</v>
      </c>
      <c r="C126" s="50"/>
      <c r="D126" s="51"/>
      <c r="E126" s="51"/>
      <c r="F126" s="50"/>
      <c r="G126" s="50"/>
      <c r="H126" s="50"/>
      <c r="I126" s="52"/>
    </row>
    <row r="127" spans="1:9">
      <c r="B127" s="186" t="s">
        <v>158</v>
      </c>
      <c r="C127" s="146"/>
      <c r="D127" s="58">
        <v>18.462599999999998</v>
      </c>
      <c r="E127" s="59"/>
      <c r="F127" s="50"/>
      <c r="G127" s="50"/>
      <c r="H127" s="50"/>
      <c r="I127" s="52"/>
    </row>
    <row r="128" spans="1:9">
      <c r="B128" s="66" t="s">
        <v>159</v>
      </c>
      <c r="C128" s="67"/>
      <c r="D128" s="62">
        <v>19.453299999999999</v>
      </c>
      <c r="E128" s="59"/>
      <c r="F128" s="50"/>
      <c r="G128" s="50"/>
      <c r="H128" s="50"/>
      <c r="I128" s="52"/>
    </row>
    <row r="129" spans="2:9">
      <c r="B129" s="66" t="s">
        <v>156</v>
      </c>
      <c r="C129" s="67"/>
      <c r="D129" s="62">
        <v>16.3841</v>
      </c>
      <c r="E129" s="59"/>
      <c r="F129" s="50"/>
      <c r="G129" s="50"/>
      <c r="H129" s="50"/>
      <c r="I129" s="52"/>
    </row>
    <row r="130" spans="2:9" ht="15.75" thickBot="1">
      <c r="B130" s="187" t="s">
        <v>157</v>
      </c>
      <c r="C130" s="149"/>
      <c r="D130" s="65">
        <v>17.365200000000002</v>
      </c>
      <c r="E130" s="59"/>
      <c r="F130" s="50"/>
      <c r="G130" s="50"/>
      <c r="H130" s="50"/>
      <c r="I130" s="52"/>
    </row>
    <row r="131" spans="2:9">
      <c r="B131" s="66"/>
      <c r="C131" s="67"/>
      <c r="D131" s="68"/>
      <c r="E131" s="59"/>
      <c r="F131" s="50"/>
      <c r="G131" s="50"/>
      <c r="H131" s="50"/>
      <c r="I131" s="52"/>
    </row>
    <row r="132" spans="2:9" ht="15.75" thickBot="1">
      <c r="B132" s="49" t="s">
        <v>160</v>
      </c>
      <c r="C132" s="50"/>
      <c r="D132" s="59"/>
      <c r="E132" s="59"/>
      <c r="F132" s="50"/>
      <c r="G132" s="50"/>
      <c r="H132" s="50"/>
      <c r="I132" s="52"/>
    </row>
    <row r="133" spans="2:9">
      <c r="B133" s="186" t="s">
        <v>158</v>
      </c>
      <c r="C133" s="57"/>
      <c r="D133" s="58">
        <v>18.028700000000001</v>
      </c>
      <c r="E133" s="59"/>
      <c r="F133" s="50"/>
      <c r="G133" s="50"/>
      <c r="H133" s="50"/>
      <c r="I133" s="52"/>
    </row>
    <row r="134" spans="2:9">
      <c r="B134" s="66" t="s">
        <v>159</v>
      </c>
      <c r="C134" s="61"/>
      <c r="D134" s="62">
        <v>18.996099999999998</v>
      </c>
      <c r="E134" s="59"/>
      <c r="F134" s="50"/>
      <c r="G134" s="50"/>
      <c r="H134" s="50"/>
      <c r="I134" s="52"/>
    </row>
    <row r="135" spans="2:9">
      <c r="B135" s="66" t="s">
        <v>156</v>
      </c>
      <c r="C135" s="61"/>
      <c r="D135" s="62">
        <v>15.977</v>
      </c>
      <c r="E135" s="59"/>
      <c r="F135" s="50"/>
      <c r="G135" s="50"/>
      <c r="H135" s="50"/>
      <c r="I135" s="52"/>
    </row>
    <row r="136" spans="2:9" ht="15.75" thickBot="1">
      <c r="B136" s="187" t="s">
        <v>157</v>
      </c>
      <c r="C136" s="64"/>
      <c r="D136" s="65">
        <v>16.933700000000002</v>
      </c>
      <c r="E136" s="59"/>
      <c r="F136" s="50"/>
      <c r="G136" s="50"/>
      <c r="H136" s="50"/>
      <c r="I136" s="52"/>
    </row>
    <row r="137" spans="2:9">
      <c r="B137" s="69"/>
      <c r="C137" s="70"/>
      <c r="D137" s="71"/>
      <c r="E137" s="71"/>
      <c r="F137" s="59"/>
      <c r="G137" s="50"/>
      <c r="H137" s="50"/>
      <c r="I137" s="72"/>
    </row>
    <row r="138" spans="2:9">
      <c r="B138" s="49" t="s">
        <v>161</v>
      </c>
      <c r="C138" s="50"/>
      <c r="D138" s="71"/>
      <c r="E138" s="71"/>
      <c r="F138" s="111">
        <f>F106</f>
        <v>368.51</v>
      </c>
      <c r="G138" s="50"/>
      <c r="H138" s="50"/>
      <c r="I138" s="72"/>
    </row>
    <row r="139" spans="2:9">
      <c r="B139" s="49" t="s">
        <v>162</v>
      </c>
      <c r="C139" s="50"/>
      <c r="D139" s="71"/>
      <c r="E139" s="71"/>
      <c r="F139" s="51" t="s">
        <v>163</v>
      </c>
      <c r="G139" s="50"/>
      <c r="H139" s="50"/>
      <c r="I139" s="72"/>
    </row>
    <row r="140" spans="2:9">
      <c r="B140" s="49" t="s">
        <v>164</v>
      </c>
      <c r="C140" s="50"/>
      <c r="D140" s="71"/>
      <c r="E140" s="71"/>
      <c r="F140" s="73" t="s">
        <v>1054</v>
      </c>
      <c r="G140" s="50"/>
      <c r="H140" s="50"/>
      <c r="I140" s="72"/>
    </row>
    <row r="141" spans="2:9">
      <c r="B141" s="49" t="s">
        <v>504</v>
      </c>
      <c r="C141" s="50"/>
      <c r="D141" s="71"/>
      <c r="E141" s="71"/>
      <c r="F141" s="51"/>
      <c r="G141" s="74"/>
      <c r="H141" s="50"/>
      <c r="I141" s="72"/>
    </row>
    <row r="142" spans="2:9" ht="24.75">
      <c r="B142" s="75" t="s">
        <v>166</v>
      </c>
      <c r="C142" s="76" t="s">
        <v>167</v>
      </c>
      <c r="D142" s="76" t="s">
        <v>168</v>
      </c>
      <c r="E142" s="71"/>
      <c r="F142" s="51"/>
      <c r="G142" s="74"/>
      <c r="H142" s="50"/>
      <c r="I142" s="72"/>
    </row>
    <row r="143" spans="2:9">
      <c r="B143" s="77" t="s">
        <v>169</v>
      </c>
      <c r="C143" s="78">
        <v>0</v>
      </c>
      <c r="D143" s="78">
        <v>0</v>
      </c>
      <c r="E143" s="71"/>
      <c r="F143" s="51"/>
      <c r="G143" s="74"/>
      <c r="H143" s="50"/>
      <c r="I143" s="72"/>
    </row>
    <row r="144" spans="2:9">
      <c r="B144" s="79" t="s">
        <v>170</v>
      </c>
      <c r="C144" s="78">
        <v>0</v>
      </c>
      <c r="D144" s="78">
        <v>0</v>
      </c>
      <c r="E144" s="71"/>
      <c r="F144" s="51"/>
      <c r="G144" s="74"/>
      <c r="H144" s="50"/>
      <c r="I144" s="72"/>
    </row>
    <row r="145" spans="2:9">
      <c r="B145" s="49"/>
      <c r="C145" s="50"/>
      <c r="D145" s="71"/>
      <c r="E145" s="71"/>
      <c r="F145" s="51"/>
      <c r="G145" s="74"/>
      <c r="H145" s="50"/>
      <c r="I145" s="72"/>
    </row>
    <row r="146" spans="2:9">
      <c r="B146" s="49" t="s">
        <v>1012</v>
      </c>
      <c r="C146" s="50"/>
      <c r="D146" s="71"/>
      <c r="E146" s="71"/>
      <c r="F146" s="51" t="s">
        <v>163</v>
      </c>
      <c r="G146" s="74"/>
      <c r="H146" s="50"/>
      <c r="I146" s="72"/>
    </row>
    <row r="147" spans="2:9">
      <c r="B147" s="49" t="s">
        <v>171</v>
      </c>
      <c r="C147" s="50"/>
      <c r="D147" s="71"/>
      <c r="E147" s="71"/>
      <c r="F147" s="51" t="s">
        <v>163</v>
      </c>
      <c r="G147" s="80"/>
      <c r="H147" s="81"/>
      <c r="I147" s="72"/>
    </row>
    <row r="148" spans="2:9">
      <c r="B148" s="49" t="s">
        <v>172</v>
      </c>
      <c r="C148" s="50"/>
      <c r="D148" s="71"/>
      <c r="E148" s="71"/>
      <c r="F148" s="51" t="s">
        <v>163</v>
      </c>
      <c r="G148" s="50"/>
      <c r="H148" s="50"/>
      <c r="I148" s="72"/>
    </row>
    <row r="149" spans="2:9">
      <c r="B149" s="273" t="s">
        <v>1050</v>
      </c>
      <c r="C149" s="274"/>
      <c r="D149" s="274"/>
      <c r="E149" s="274"/>
      <c r="F149" s="51"/>
      <c r="G149" s="71"/>
      <c r="H149" s="50"/>
      <c r="I149" s="72"/>
    </row>
    <row r="150" spans="2:9">
      <c r="B150" s="49"/>
      <c r="C150" s="50"/>
      <c r="D150" s="71"/>
      <c r="E150" s="71"/>
      <c r="F150" s="50"/>
      <c r="G150" s="50"/>
      <c r="H150" s="50"/>
      <c r="I150" s="72"/>
    </row>
    <row r="151" spans="2:9">
      <c r="B151" s="49" t="s">
        <v>1009</v>
      </c>
      <c r="F151" s="51" t="s">
        <v>163</v>
      </c>
      <c r="I151" s="82"/>
    </row>
    <row r="152" spans="2:9">
      <c r="B152" s="112"/>
      <c r="I152" s="82"/>
    </row>
    <row r="153" spans="2:9">
      <c r="B153" s="49" t="s">
        <v>645</v>
      </c>
      <c r="F153" s="51" t="s">
        <v>163</v>
      </c>
      <c r="I153" s="82"/>
    </row>
    <row r="154" spans="2:9">
      <c r="B154" s="112"/>
      <c r="I154" s="82"/>
    </row>
    <row r="155" spans="2:9">
      <c r="B155" s="112" t="s">
        <v>1011</v>
      </c>
      <c r="F155" s="51" t="s">
        <v>163</v>
      </c>
      <c r="I155" s="82"/>
    </row>
    <row r="156" spans="2:9">
      <c r="B156" s="112"/>
      <c r="I156" s="82"/>
    </row>
    <row r="157" spans="2:9" ht="15.75" thickBot="1">
      <c r="B157" s="112" t="s">
        <v>1013</v>
      </c>
      <c r="I157" s="82"/>
    </row>
    <row r="158" spans="2:9" ht="24.75" thickBot="1">
      <c r="B158" s="134" t="s">
        <v>173</v>
      </c>
      <c r="C158" s="135" t="s">
        <v>174</v>
      </c>
      <c r="D158" s="123" t="s">
        <v>175</v>
      </c>
      <c r="E158" s="123" t="s">
        <v>176</v>
      </c>
      <c r="F158" s="123" t="s">
        <v>177</v>
      </c>
      <c r="G158" s="136" t="s">
        <v>178</v>
      </c>
      <c r="I158" s="82"/>
    </row>
    <row r="159" spans="2:9" ht="15.75" thickBot="1">
      <c r="B159" s="188" t="s">
        <v>10</v>
      </c>
      <c r="C159" s="189" t="s">
        <v>407</v>
      </c>
      <c r="D159" s="101" t="s">
        <v>342</v>
      </c>
      <c r="E159" s="190">
        <v>679.05859999999996</v>
      </c>
      <c r="F159" s="190">
        <v>668.8</v>
      </c>
      <c r="G159" s="191">
        <v>72.912728000000001</v>
      </c>
      <c r="I159" s="82"/>
    </row>
    <row r="160" spans="2:9">
      <c r="B160" s="112"/>
      <c r="I160" s="82"/>
    </row>
    <row r="161" spans="2:9">
      <c r="B161" s="121" t="s">
        <v>1042</v>
      </c>
      <c r="I161" s="82"/>
    </row>
    <row r="162" spans="2:9">
      <c r="B162" s="112"/>
      <c r="I162" s="82"/>
    </row>
    <row r="163" spans="2:9" ht="15.75" thickBot="1">
      <c r="B163" s="112" t="s">
        <v>1014</v>
      </c>
      <c r="I163" s="82"/>
    </row>
    <row r="164" spans="2:9" ht="60.75" thickBot="1">
      <c r="B164" s="134" t="s">
        <v>173</v>
      </c>
      <c r="C164" s="135" t="s">
        <v>184</v>
      </c>
      <c r="D164" s="123" t="s">
        <v>185</v>
      </c>
      <c r="E164" s="123" t="s">
        <v>343</v>
      </c>
      <c r="F164" s="123" t="s">
        <v>344</v>
      </c>
      <c r="G164" s="124" t="s">
        <v>188</v>
      </c>
      <c r="H164" s="125"/>
      <c r="I164" s="82"/>
    </row>
    <row r="165" spans="2:9" ht="15.75" thickBot="1">
      <c r="B165" s="140" t="s">
        <v>10</v>
      </c>
      <c r="C165" s="141">
        <v>0</v>
      </c>
      <c r="D165" s="142">
        <v>123</v>
      </c>
      <c r="E165" s="93">
        <v>0</v>
      </c>
      <c r="F165" s="93">
        <v>731.88373860000002</v>
      </c>
      <c r="G165" s="102">
        <v>-22.1285405</v>
      </c>
      <c r="H165" s="86"/>
      <c r="I165" s="82"/>
    </row>
    <row r="166" spans="2:9">
      <c r="B166" s="112"/>
      <c r="I166" s="82"/>
    </row>
    <row r="167" spans="2:9">
      <c r="B167" s="87" t="s">
        <v>1029</v>
      </c>
      <c r="I167" s="82"/>
    </row>
    <row r="168" spans="2:9">
      <c r="B168" s="87"/>
      <c r="I168" s="82"/>
    </row>
    <row r="169" spans="2:9">
      <c r="B169" s="87" t="s">
        <v>1033</v>
      </c>
      <c r="I169" s="82"/>
    </row>
    <row r="170" spans="2:9">
      <c r="B170" s="69"/>
      <c r="I170" s="82"/>
    </row>
    <row r="171" spans="2:9">
      <c r="B171" s="87" t="s">
        <v>1030</v>
      </c>
      <c r="I171" s="82"/>
    </row>
    <row r="172" spans="2:9">
      <c r="B172" s="69"/>
      <c r="I172" s="82"/>
    </row>
    <row r="173" spans="2:9">
      <c r="B173" s="87" t="s">
        <v>1034</v>
      </c>
      <c r="I173" s="82"/>
    </row>
    <row r="174" spans="2:9">
      <c r="B174" s="87"/>
      <c r="I174" s="82"/>
    </row>
    <row r="175" spans="2:9">
      <c r="B175" s="87" t="s">
        <v>1031</v>
      </c>
      <c r="I175" s="82"/>
    </row>
    <row r="176" spans="2:9">
      <c r="B176" s="87"/>
      <c r="I176" s="82"/>
    </row>
    <row r="177" spans="2:9">
      <c r="B177" s="87" t="s">
        <v>1035</v>
      </c>
      <c r="I177" s="82"/>
    </row>
    <row r="178" spans="2:9">
      <c r="B178" s="87"/>
      <c r="I178" s="82"/>
    </row>
    <row r="179" spans="2:9">
      <c r="B179" s="87" t="s">
        <v>189</v>
      </c>
      <c r="I179" s="82"/>
    </row>
    <row r="180" spans="2:9">
      <c r="B180" s="87"/>
      <c r="I180" s="82"/>
    </row>
    <row r="181" spans="2:9">
      <c r="B181" s="87" t="s">
        <v>190</v>
      </c>
      <c r="I181" s="82"/>
    </row>
    <row r="182" spans="2:9" ht="15.75" thickBot="1">
      <c r="B182" s="88"/>
      <c r="C182" s="89"/>
      <c r="D182" s="89"/>
      <c r="E182" s="89"/>
      <c r="F182" s="89"/>
      <c r="G182" s="89"/>
      <c r="H182" s="89"/>
      <c r="I182" s="90"/>
    </row>
    <row r="185" spans="2:9" ht="75">
      <c r="B185" s="228" t="s">
        <v>1076</v>
      </c>
    </row>
    <row r="196" spans="2:2">
      <c r="B196" s="225" t="s">
        <v>1056</v>
      </c>
    </row>
    <row r="197" spans="2:2" ht="15.75">
      <c r="B197" s="226" t="s">
        <v>1077</v>
      </c>
    </row>
    <row r="198" spans="2:2" ht="15.75">
      <c r="B198" s="206" t="s">
        <v>1058</v>
      </c>
    </row>
  </sheetData>
  <mergeCells count="12">
    <mergeCell ref="B149:E149"/>
    <mergeCell ref="B113:I113"/>
    <mergeCell ref="B103:I103"/>
    <mergeCell ref="B109:I109"/>
    <mergeCell ref="B110:I110"/>
    <mergeCell ref="B111:I111"/>
    <mergeCell ref="B112:I112"/>
    <mergeCell ref="B114:I114"/>
    <mergeCell ref="B115:I115"/>
    <mergeCell ref="B116:I116"/>
    <mergeCell ref="B122:B123"/>
    <mergeCell ref="C122:C123"/>
  </mergeCells>
  <hyperlinks>
    <hyperlink ref="B3" location="ITILargeCapFund" display="ITI Large Cap Fund" xr:uid="{987A3B30-68C6-49B5-B305-1EB1BA9D222C}"/>
  </hyperlinks>
  <pageMargins left="0" right="0" top="0" bottom="0" header="0" footer="0"/>
  <pageSetup orientation="landscape"/>
  <headerFooter>
    <oddFooter xml:space="preserve">&amp;C_x000D_&amp;1#&amp;"Aptos"&amp;10&amp;K000000  For internal use only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90C2E-6AE1-4BEB-A34E-F244E358DF88}">
  <sheetPr codeName="Sheet12">
    <outlinePr summaryBelow="0"/>
  </sheetPr>
  <dimension ref="A1:K193"/>
  <sheetViews>
    <sheetView topLeftCell="A132" workbookViewId="0">
      <selection activeCell="H150" sqref="H150"/>
    </sheetView>
  </sheetViews>
  <sheetFormatPr defaultRowHeight="15"/>
  <cols>
    <col min="1" max="1" width="9.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11</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505</v>
      </c>
      <c r="E6" s="11" t="s">
        <v>25</v>
      </c>
      <c r="F6" s="11" t="s">
        <v>26</v>
      </c>
      <c r="G6" s="11" t="s">
        <v>27</v>
      </c>
      <c r="H6" s="11" t="s">
        <v>28</v>
      </c>
      <c r="I6" s="12" t="s">
        <v>29</v>
      </c>
    </row>
    <row r="7" spans="1:9" ht="12.95" customHeight="1">
      <c r="A7" s="4"/>
      <c r="B7" s="13" t="s">
        <v>30</v>
      </c>
      <c r="C7" s="1"/>
      <c r="D7" s="1"/>
      <c r="E7" s="1"/>
      <c r="F7" s="25" t="s">
        <v>109</v>
      </c>
      <c r="G7" s="25" t="s">
        <v>109</v>
      </c>
      <c r="H7" s="25"/>
      <c r="I7" s="26"/>
    </row>
    <row r="8" spans="1:9" ht="12.95" customHeight="1">
      <c r="A8" s="4"/>
      <c r="B8" s="13"/>
      <c r="C8" s="29"/>
      <c r="D8" s="29"/>
      <c r="E8" s="29"/>
      <c r="F8" s="30"/>
      <c r="G8" s="30"/>
      <c r="H8" s="30"/>
      <c r="I8" s="16"/>
    </row>
    <row r="9" spans="1:9" ht="12.95" customHeight="1">
      <c r="A9" s="4"/>
      <c r="B9" s="27" t="s">
        <v>506</v>
      </c>
      <c r="C9" s="1"/>
      <c r="D9" s="1"/>
      <c r="E9" s="1"/>
      <c r="F9" s="25" t="s">
        <v>109</v>
      </c>
      <c r="G9" s="25" t="s">
        <v>109</v>
      </c>
      <c r="H9" s="25"/>
      <c r="I9" s="26"/>
    </row>
    <row r="10" spans="1:9" ht="12.95" customHeight="1">
      <c r="A10" s="4"/>
      <c r="B10" s="13"/>
      <c r="C10" s="29"/>
      <c r="D10" s="29"/>
      <c r="E10" s="29"/>
      <c r="F10" s="30"/>
      <c r="G10" s="30"/>
      <c r="H10" s="30"/>
      <c r="I10" s="16"/>
    </row>
    <row r="11" spans="1:9" ht="12.95" customHeight="1">
      <c r="A11" s="4"/>
      <c r="B11" s="27" t="s">
        <v>507</v>
      </c>
      <c r="C11" s="28"/>
      <c r="D11" s="28"/>
      <c r="E11" s="28"/>
      <c r="F11" s="32" t="s">
        <v>109</v>
      </c>
      <c r="G11" s="32" t="s">
        <v>109</v>
      </c>
      <c r="H11" s="32"/>
      <c r="I11" s="26"/>
    </row>
    <row r="12" spans="1:9" ht="12.95" customHeight="1">
      <c r="A12" s="4"/>
      <c r="B12" s="13"/>
      <c r="C12" s="29"/>
      <c r="D12" s="29"/>
      <c r="E12" s="29"/>
      <c r="F12" s="30"/>
      <c r="G12" s="30"/>
      <c r="H12" s="30"/>
      <c r="I12" s="16"/>
    </row>
    <row r="13" spans="1:9" ht="12.95" customHeight="1">
      <c r="A13" s="4"/>
      <c r="B13" s="27" t="s">
        <v>508</v>
      </c>
      <c r="C13" s="33"/>
      <c r="D13" s="33"/>
      <c r="E13" s="33"/>
      <c r="F13" s="34" t="s">
        <v>109</v>
      </c>
      <c r="G13" s="34" t="s">
        <v>109</v>
      </c>
      <c r="H13" s="34"/>
      <c r="I13" s="26"/>
    </row>
    <row r="14" spans="1:9" ht="12.95" customHeight="1">
      <c r="A14" s="4"/>
      <c r="B14" s="13"/>
      <c r="C14" s="29"/>
      <c r="D14" s="29"/>
      <c r="E14" s="29"/>
      <c r="F14" s="30"/>
      <c r="G14" s="30"/>
      <c r="H14" s="30"/>
      <c r="I14" s="16"/>
    </row>
    <row r="15" spans="1:9" ht="12.95" customHeight="1">
      <c r="A15" s="4"/>
      <c r="B15" s="27" t="s">
        <v>110</v>
      </c>
      <c r="C15" s="33"/>
      <c r="D15" s="33"/>
      <c r="E15" s="33"/>
      <c r="F15" s="34" t="s">
        <v>109</v>
      </c>
      <c r="G15" s="34" t="s">
        <v>109</v>
      </c>
      <c r="H15" s="34"/>
      <c r="I15" s="26"/>
    </row>
    <row r="16" spans="1:9" ht="12.95" customHeight="1">
      <c r="A16" s="4"/>
      <c r="B16" s="13" t="s">
        <v>128</v>
      </c>
      <c r="C16" s="14"/>
      <c r="D16" s="14"/>
      <c r="E16" s="14"/>
      <c r="F16" s="14"/>
      <c r="G16" s="14"/>
      <c r="H16" s="15"/>
      <c r="I16" s="16"/>
    </row>
    <row r="17" spans="1:9" ht="12.95" customHeight="1">
      <c r="A17" s="4"/>
      <c r="B17" s="13" t="s">
        <v>513</v>
      </c>
      <c r="C17" s="14"/>
      <c r="D17" s="14"/>
      <c r="E17" s="14"/>
      <c r="F17" s="4"/>
      <c r="G17" s="15"/>
      <c r="H17" s="15"/>
      <c r="I17" s="16"/>
    </row>
    <row r="18" spans="1:9" ht="12.95" customHeight="1">
      <c r="A18" s="17"/>
      <c r="B18" s="18" t="s">
        <v>677</v>
      </c>
      <c r="C18" s="14" t="s">
        <v>678</v>
      </c>
      <c r="D18" s="14" t="s">
        <v>332</v>
      </c>
      <c r="E18" s="19">
        <v>500000</v>
      </c>
      <c r="F18" s="20">
        <v>494.55</v>
      </c>
      <c r="G18" s="21">
        <v>9.5000000000000001E-2</v>
      </c>
      <c r="H18" s="91">
        <v>6.2799999999999995E-2</v>
      </c>
      <c r="I18" s="22" t="s">
        <v>115</v>
      </c>
    </row>
    <row r="19" spans="1:9" ht="12.95" customHeight="1">
      <c r="A19" s="17"/>
      <c r="B19" s="18" t="s">
        <v>679</v>
      </c>
      <c r="C19" s="14" t="s">
        <v>680</v>
      </c>
      <c r="D19" s="14" t="s">
        <v>516</v>
      </c>
      <c r="E19" s="19">
        <v>450000</v>
      </c>
      <c r="F19" s="20">
        <v>444.31</v>
      </c>
      <c r="G19" s="21">
        <v>8.5300000000000001E-2</v>
      </c>
      <c r="H19" s="91">
        <v>6.3216999999999995E-2</v>
      </c>
      <c r="I19" s="22" t="s">
        <v>115</v>
      </c>
    </row>
    <row r="20" spans="1:9" ht="12.95" customHeight="1">
      <c r="A20" s="17"/>
      <c r="B20" s="18" t="s">
        <v>681</v>
      </c>
      <c r="C20" s="14" t="s">
        <v>682</v>
      </c>
      <c r="D20" s="14" t="s">
        <v>332</v>
      </c>
      <c r="E20" s="19">
        <v>450000</v>
      </c>
      <c r="F20" s="20">
        <v>444.27</v>
      </c>
      <c r="G20" s="21">
        <v>8.5300000000000001E-2</v>
      </c>
      <c r="H20" s="91">
        <v>6.2819E-2</v>
      </c>
      <c r="I20" s="22" t="s">
        <v>115</v>
      </c>
    </row>
    <row r="21" spans="1:9" ht="12.95" customHeight="1">
      <c r="A21" s="17"/>
      <c r="B21" s="18" t="s">
        <v>683</v>
      </c>
      <c r="C21" s="14" t="s">
        <v>684</v>
      </c>
      <c r="D21" s="14" t="s">
        <v>685</v>
      </c>
      <c r="E21" s="19">
        <v>400000</v>
      </c>
      <c r="F21" s="20">
        <v>395.18</v>
      </c>
      <c r="G21" s="21">
        <v>7.5899999999999995E-2</v>
      </c>
      <c r="H21" s="91">
        <v>6.2769000000000005E-2</v>
      </c>
      <c r="I21" s="22" t="s">
        <v>115</v>
      </c>
    </row>
    <row r="22" spans="1:9" ht="12.95" customHeight="1">
      <c r="A22" s="4"/>
      <c r="B22" s="13" t="s">
        <v>107</v>
      </c>
      <c r="C22" s="14"/>
      <c r="D22" s="14"/>
      <c r="E22" s="14"/>
      <c r="F22" s="23">
        <v>1778.31</v>
      </c>
      <c r="G22" s="24">
        <v>0.34150000000000003</v>
      </c>
      <c r="H22" s="25"/>
      <c r="I22" s="26"/>
    </row>
    <row r="23" spans="1:9" ht="12.95" customHeight="1">
      <c r="A23" s="4"/>
      <c r="B23" s="13" t="s">
        <v>329</v>
      </c>
      <c r="C23" s="14"/>
      <c r="D23" s="14"/>
      <c r="E23" s="14"/>
      <c r="F23" s="4"/>
      <c r="G23" s="15"/>
      <c r="H23" s="15"/>
      <c r="I23" s="16"/>
    </row>
    <row r="24" spans="1:9" ht="12.95" customHeight="1">
      <c r="A24" s="17"/>
      <c r="B24" s="18" t="s">
        <v>330</v>
      </c>
      <c r="C24" s="14" t="s">
        <v>331</v>
      </c>
      <c r="D24" s="14" t="s">
        <v>332</v>
      </c>
      <c r="E24" s="19">
        <v>500000</v>
      </c>
      <c r="F24" s="20">
        <v>493.72</v>
      </c>
      <c r="G24" s="21">
        <v>9.4799999999999995E-2</v>
      </c>
      <c r="H24" s="91">
        <v>6.2699000000000005E-2</v>
      </c>
      <c r="I24" s="22" t="s">
        <v>115</v>
      </c>
    </row>
    <row r="25" spans="1:9" ht="12.95" customHeight="1">
      <c r="A25" s="17"/>
      <c r="B25" s="18" t="s">
        <v>686</v>
      </c>
      <c r="C25" s="14" t="s">
        <v>687</v>
      </c>
      <c r="D25" s="14" t="s">
        <v>332</v>
      </c>
      <c r="E25" s="19">
        <v>450000</v>
      </c>
      <c r="F25" s="20">
        <v>442.7</v>
      </c>
      <c r="G25" s="21">
        <v>8.5000000000000006E-2</v>
      </c>
      <c r="H25" s="91">
        <v>7.17E-2</v>
      </c>
      <c r="I25" s="22" t="s">
        <v>115</v>
      </c>
    </row>
    <row r="26" spans="1:9" ht="12.95" customHeight="1">
      <c r="A26" s="17"/>
      <c r="B26" s="18" t="s">
        <v>688</v>
      </c>
      <c r="C26" s="14" t="s">
        <v>689</v>
      </c>
      <c r="D26" s="14" t="s">
        <v>332</v>
      </c>
      <c r="E26" s="19">
        <v>400000</v>
      </c>
      <c r="F26" s="20">
        <v>398.15</v>
      </c>
      <c r="G26" s="21">
        <v>7.6399999999999996E-2</v>
      </c>
      <c r="H26" s="91">
        <v>6.7757999999999999E-2</v>
      </c>
      <c r="I26" s="22" t="s">
        <v>115</v>
      </c>
    </row>
    <row r="27" spans="1:9" ht="12.95" customHeight="1">
      <c r="A27" s="4"/>
      <c r="B27" s="13" t="s">
        <v>107</v>
      </c>
      <c r="C27" s="14"/>
      <c r="D27" s="14"/>
      <c r="E27" s="14"/>
      <c r="F27" s="23">
        <v>1334.57</v>
      </c>
      <c r="G27" s="24">
        <v>0.25619999999999998</v>
      </c>
      <c r="H27" s="25"/>
      <c r="I27" s="26"/>
    </row>
    <row r="28" spans="1:9" ht="12.95" customHeight="1">
      <c r="A28" s="4"/>
      <c r="B28" s="13" t="s">
        <v>690</v>
      </c>
      <c r="C28" s="14"/>
      <c r="D28" s="14"/>
      <c r="E28" s="14"/>
      <c r="F28" s="4"/>
      <c r="G28" s="15"/>
      <c r="H28" s="15"/>
      <c r="I28" s="16"/>
    </row>
    <row r="29" spans="1:9" ht="12.95" customHeight="1">
      <c r="A29" s="17"/>
      <c r="B29" s="18" t="s">
        <v>691</v>
      </c>
      <c r="C29" s="14" t="s">
        <v>692</v>
      </c>
      <c r="D29" s="14" t="s">
        <v>325</v>
      </c>
      <c r="E29" s="19">
        <v>500000</v>
      </c>
      <c r="F29" s="20">
        <v>494.27</v>
      </c>
      <c r="G29" s="21">
        <v>9.4899999999999998E-2</v>
      </c>
      <c r="H29" s="91">
        <v>5.4996999999999997E-2</v>
      </c>
      <c r="I29" s="22"/>
    </row>
    <row r="30" spans="1:9" ht="12.95" customHeight="1">
      <c r="A30" s="17"/>
      <c r="B30" s="18" t="s">
        <v>693</v>
      </c>
      <c r="C30" s="14" t="s">
        <v>694</v>
      </c>
      <c r="D30" s="14" t="s">
        <v>325</v>
      </c>
      <c r="E30" s="19">
        <v>500000</v>
      </c>
      <c r="F30" s="20">
        <v>493.75</v>
      </c>
      <c r="G30" s="21">
        <v>9.4799999999999995E-2</v>
      </c>
      <c r="H30" s="91">
        <v>5.5E-2</v>
      </c>
      <c r="I30" s="22"/>
    </row>
    <row r="31" spans="1:9" ht="12.95" customHeight="1">
      <c r="A31" s="17"/>
      <c r="B31" s="18" t="s">
        <v>695</v>
      </c>
      <c r="C31" s="14" t="s">
        <v>696</v>
      </c>
      <c r="D31" s="14" t="s">
        <v>325</v>
      </c>
      <c r="E31" s="19">
        <v>400000</v>
      </c>
      <c r="F31" s="20">
        <v>394.94</v>
      </c>
      <c r="G31" s="21">
        <v>7.5800000000000006E-2</v>
      </c>
      <c r="H31" s="91">
        <v>5.4995000000000002E-2</v>
      </c>
      <c r="I31" s="22"/>
    </row>
    <row r="32" spans="1:9" ht="12.95" customHeight="1">
      <c r="A32" s="4"/>
      <c r="B32" s="13" t="s">
        <v>107</v>
      </c>
      <c r="C32" s="14"/>
      <c r="D32" s="14"/>
      <c r="E32" s="14"/>
      <c r="F32" s="23">
        <v>1382.96</v>
      </c>
      <c r="G32" s="24">
        <v>0.26550000000000001</v>
      </c>
      <c r="H32" s="25"/>
      <c r="I32" s="26"/>
    </row>
    <row r="33" spans="1:9" ht="12.95" customHeight="1">
      <c r="A33" s="4"/>
      <c r="B33" s="27" t="s">
        <v>334</v>
      </c>
      <c r="C33" s="1"/>
      <c r="D33" s="1"/>
      <c r="E33" s="1"/>
      <c r="F33" s="25" t="s">
        <v>109</v>
      </c>
      <c r="G33" s="25" t="s">
        <v>109</v>
      </c>
      <c r="H33" s="25"/>
      <c r="I33" s="26"/>
    </row>
    <row r="34" spans="1:9" ht="12.95" customHeight="1">
      <c r="A34" s="4"/>
      <c r="B34" s="13" t="s">
        <v>107</v>
      </c>
      <c r="C34" s="29"/>
      <c r="D34" s="29"/>
      <c r="E34" s="29"/>
      <c r="F34" s="30"/>
      <c r="G34" s="30"/>
      <c r="H34" s="30"/>
      <c r="I34" s="16"/>
    </row>
    <row r="35" spans="1:9" ht="12.95" customHeight="1">
      <c r="A35" s="4"/>
      <c r="B35" s="27" t="s">
        <v>335</v>
      </c>
      <c r="C35" s="28"/>
      <c r="D35" s="28"/>
      <c r="E35" s="28"/>
      <c r="F35" s="32" t="s">
        <v>109</v>
      </c>
      <c r="G35" s="32" t="s">
        <v>109</v>
      </c>
      <c r="H35" s="32"/>
      <c r="I35" s="26"/>
    </row>
    <row r="36" spans="1:9" ht="12.95" customHeight="1">
      <c r="A36" s="4"/>
      <c r="B36" s="13" t="s">
        <v>107</v>
      </c>
      <c r="C36" s="29"/>
      <c r="D36" s="29"/>
      <c r="E36" s="29"/>
      <c r="F36" s="30"/>
      <c r="G36" s="30"/>
      <c r="H36" s="30"/>
      <c r="I36" s="16"/>
    </row>
    <row r="37" spans="1:9" ht="12.95" customHeight="1">
      <c r="A37" s="4"/>
      <c r="B37" s="27" t="s">
        <v>110</v>
      </c>
      <c r="C37" s="28"/>
      <c r="D37" s="1"/>
      <c r="E37" s="28"/>
      <c r="F37" s="23">
        <v>4495.84</v>
      </c>
      <c r="G37" s="24">
        <v>0.86319999999999997</v>
      </c>
      <c r="H37" s="25"/>
      <c r="I37" s="26"/>
    </row>
    <row r="38" spans="1:9" ht="12.95" customHeight="1">
      <c r="A38" s="4"/>
      <c r="B38" s="13" t="s">
        <v>111</v>
      </c>
      <c r="C38" s="14"/>
      <c r="D38" s="14"/>
      <c r="E38" s="14"/>
      <c r="F38" s="14"/>
      <c r="G38" s="14"/>
      <c r="H38" s="15"/>
      <c r="I38" s="16"/>
    </row>
    <row r="39" spans="1:9" ht="12.95" customHeight="1">
      <c r="A39" s="4"/>
      <c r="B39" s="13" t="s">
        <v>519</v>
      </c>
      <c r="C39" s="14"/>
      <c r="D39" s="14"/>
      <c r="E39" s="14"/>
      <c r="F39" s="4"/>
      <c r="G39" s="15"/>
      <c r="H39" s="15"/>
      <c r="I39" s="16"/>
    </row>
    <row r="40" spans="1:9" ht="12.95" customHeight="1">
      <c r="A40" s="17"/>
      <c r="B40" s="18" t="s">
        <v>520</v>
      </c>
      <c r="C40" s="14" t="s">
        <v>521</v>
      </c>
      <c r="D40" s="14"/>
      <c r="E40" s="19">
        <v>156.88</v>
      </c>
      <c r="F40" s="20">
        <v>18.84</v>
      </c>
      <c r="G40" s="21">
        <v>3.5999999999999999E-3</v>
      </c>
      <c r="H40" s="91"/>
      <c r="I40" s="22" t="s">
        <v>115</v>
      </c>
    </row>
    <row r="41" spans="1:9" ht="12.95" customHeight="1">
      <c r="A41" s="4"/>
      <c r="B41" s="13" t="s">
        <v>107</v>
      </c>
      <c r="C41" s="14"/>
      <c r="D41" s="14"/>
      <c r="E41" s="14"/>
      <c r="F41" s="23">
        <v>18.84</v>
      </c>
      <c r="G41" s="24">
        <v>3.5999999999999999E-3</v>
      </c>
      <c r="H41" s="25"/>
      <c r="I41" s="26"/>
    </row>
    <row r="42" spans="1:9" ht="12.95" customHeight="1">
      <c r="A42" s="4"/>
      <c r="B42" s="27" t="s">
        <v>112</v>
      </c>
      <c r="C42" s="1"/>
      <c r="D42" s="1"/>
      <c r="E42" s="1"/>
      <c r="F42" s="25" t="s">
        <v>109</v>
      </c>
      <c r="G42" s="25" t="s">
        <v>109</v>
      </c>
      <c r="H42" s="25"/>
      <c r="I42" s="26"/>
    </row>
    <row r="43" spans="1:9" ht="12.95" customHeight="1">
      <c r="A43" s="4"/>
      <c r="B43" s="13" t="s">
        <v>107</v>
      </c>
      <c r="C43" s="29"/>
      <c r="D43" s="29"/>
      <c r="E43" s="29"/>
      <c r="F43" s="30"/>
      <c r="G43" s="30"/>
      <c r="H43" s="30"/>
      <c r="I43" s="16"/>
    </row>
    <row r="44" spans="1:9" ht="12.95" customHeight="1">
      <c r="A44" s="4"/>
      <c r="B44" s="27" t="s">
        <v>116</v>
      </c>
      <c r="C44" s="1"/>
      <c r="D44" s="1"/>
      <c r="E44" s="1"/>
      <c r="F44" s="25" t="s">
        <v>109</v>
      </c>
      <c r="G44" s="25" t="s">
        <v>109</v>
      </c>
      <c r="H44" s="25"/>
      <c r="I44" s="26"/>
    </row>
    <row r="45" spans="1:9" ht="12.95" customHeight="1">
      <c r="A45" s="4"/>
      <c r="B45" s="13" t="s">
        <v>107</v>
      </c>
      <c r="C45" s="29"/>
      <c r="D45" s="29"/>
      <c r="E45" s="29"/>
      <c r="F45" s="30"/>
      <c r="G45" s="30"/>
      <c r="H45" s="30"/>
      <c r="I45" s="16"/>
    </row>
    <row r="46" spans="1:9" ht="12.95" customHeight="1">
      <c r="A46" s="4"/>
      <c r="B46" s="27" t="s">
        <v>117</v>
      </c>
      <c r="C46" s="1"/>
      <c r="D46" s="1"/>
      <c r="E46" s="1"/>
      <c r="F46" s="25" t="s">
        <v>109</v>
      </c>
      <c r="G46" s="25" t="s">
        <v>109</v>
      </c>
      <c r="H46" s="25"/>
      <c r="I46" s="26"/>
    </row>
    <row r="47" spans="1:9" ht="12.95" customHeight="1">
      <c r="A47" s="4"/>
      <c r="B47" s="13" t="s">
        <v>107</v>
      </c>
      <c r="C47" s="29"/>
      <c r="D47" s="29"/>
      <c r="E47" s="29"/>
      <c r="F47" s="30"/>
      <c r="G47" s="30"/>
      <c r="H47" s="30"/>
      <c r="I47" s="16"/>
    </row>
    <row r="48" spans="1:9" ht="12.95" customHeight="1">
      <c r="A48" s="4"/>
      <c r="B48" s="27" t="s">
        <v>118</v>
      </c>
      <c r="C48" s="1"/>
      <c r="D48" s="1"/>
      <c r="E48" s="1"/>
      <c r="F48" s="25" t="s">
        <v>109</v>
      </c>
      <c r="G48" s="25" t="s">
        <v>109</v>
      </c>
      <c r="H48" s="25"/>
      <c r="I48" s="26"/>
    </row>
    <row r="49" spans="1:9" ht="12.95" customHeight="1">
      <c r="A49" s="4"/>
      <c r="B49" s="13" t="s">
        <v>107</v>
      </c>
      <c r="C49" s="29"/>
      <c r="D49" s="29"/>
      <c r="E49" s="29"/>
      <c r="F49" s="30"/>
      <c r="G49" s="30"/>
      <c r="H49" s="30"/>
      <c r="I49" s="16"/>
    </row>
    <row r="50" spans="1:9" ht="12.95" customHeight="1">
      <c r="A50" s="4"/>
      <c r="B50" s="27" t="s">
        <v>119</v>
      </c>
      <c r="C50" s="1"/>
      <c r="D50" s="1"/>
      <c r="E50" s="1"/>
      <c r="F50" s="25" t="s">
        <v>109</v>
      </c>
      <c r="G50" s="25" t="s">
        <v>109</v>
      </c>
      <c r="H50" s="25"/>
      <c r="I50" s="26"/>
    </row>
    <row r="51" spans="1:9" ht="12.95" customHeight="1">
      <c r="A51" s="4"/>
      <c r="B51" s="13" t="s">
        <v>107</v>
      </c>
      <c r="C51" s="29"/>
      <c r="D51" s="29"/>
      <c r="E51" s="29"/>
      <c r="F51" s="30"/>
      <c r="G51" s="30"/>
      <c r="H51" s="30"/>
      <c r="I51" s="16"/>
    </row>
    <row r="52" spans="1:9" ht="12.95" customHeight="1">
      <c r="A52" s="4"/>
      <c r="B52" s="27" t="s">
        <v>110</v>
      </c>
      <c r="C52" s="28"/>
      <c r="D52" s="1"/>
      <c r="E52" s="28"/>
      <c r="F52" s="23">
        <v>18.84</v>
      </c>
      <c r="G52" s="24">
        <v>3.5999999999999999E-3</v>
      </c>
      <c r="H52" s="25"/>
      <c r="I52" s="26"/>
    </row>
    <row r="53" spans="1:9" ht="12.95" customHeight="1">
      <c r="A53" s="4"/>
      <c r="B53" s="13" t="s">
        <v>120</v>
      </c>
      <c r="C53" s="14"/>
      <c r="D53" s="14"/>
      <c r="E53" s="14"/>
      <c r="F53" s="14"/>
      <c r="G53" s="14"/>
      <c r="H53" s="15"/>
      <c r="I53" s="16"/>
    </row>
    <row r="54" spans="1:9" ht="12.95" customHeight="1">
      <c r="A54" s="17"/>
      <c r="B54" s="18" t="s">
        <v>121</v>
      </c>
      <c r="C54" s="14"/>
      <c r="D54" s="14"/>
      <c r="E54" s="19"/>
      <c r="F54" s="20">
        <v>636</v>
      </c>
      <c r="G54" s="21">
        <v>0.1221</v>
      </c>
      <c r="H54" s="105">
        <v>4.99E-2</v>
      </c>
      <c r="I54" s="22"/>
    </row>
    <row r="55" spans="1:9" ht="12.95" customHeight="1">
      <c r="A55" s="4"/>
      <c r="B55" s="13" t="s">
        <v>107</v>
      </c>
      <c r="C55" s="14"/>
      <c r="D55" s="14"/>
      <c r="E55" s="14"/>
      <c r="F55" s="23">
        <v>636</v>
      </c>
      <c r="G55" s="24">
        <v>0.1221</v>
      </c>
      <c r="H55" s="25"/>
      <c r="I55" s="26"/>
    </row>
    <row r="56" spans="1:9" ht="12.95" customHeight="1">
      <c r="A56" s="4"/>
      <c r="B56" s="27" t="s">
        <v>110</v>
      </c>
      <c r="C56" s="28"/>
      <c r="D56" s="1"/>
      <c r="E56" s="28"/>
      <c r="F56" s="23">
        <v>636</v>
      </c>
      <c r="G56" s="24">
        <v>0.1221</v>
      </c>
      <c r="H56" s="25"/>
      <c r="I56" s="26"/>
    </row>
    <row r="57" spans="1:9" ht="12.95" customHeight="1">
      <c r="A57" s="4"/>
      <c r="B57" s="13" t="s">
        <v>122</v>
      </c>
      <c r="C57" s="29"/>
      <c r="D57" s="29"/>
      <c r="E57" s="29"/>
      <c r="F57" s="30"/>
      <c r="G57" s="30"/>
      <c r="H57" s="30"/>
      <c r="I57" s="16"/>
    </row>
    <row r="58" spans="1:9" ht="12.95" customHeight="1">
      <c r="A58" s="4"/>
      <c r="B58" s="13"/>
      <c r="C58" s="29"/>
      <c r="D58" s="29"/>
      <c r="E58" s="29"/>
      <c r="F58" s="30"/>
      <c r="G58" s="30"/>
      <c r="H58" s="30"/>
      <c r="I58" s="16"/>
    </row>
    <row r="59" spans="1:9" ht="12.95" customHeight="1">
      <c r="A59" s="4"/>
      <c r="B59" s="27" t="s">
        <v>123</v>
      </c>
      <c r="C59" s="1"/>
      <c r="D59" s="1"/>
      <c r="E59" s="1"/>
      <c r="F59" s="25" t="s">
        <v>109</v>
      </c>
      <c r="G59" s="25" t="s">
        <v>109</v>
      </c>
      <c r="H59" s="25"/>
      <c r="I59" s="26"/>
    </row>
    <row r="60" spans="1:9" ht="12.95" customHeight="1">
      <c r="A60" s="4"/>
      <c r="B60" s="13"/>
      <c r="C60" s="29"/>
      <c r="D60" s="29"/>
      <c r="E60" s="29"/>
      <c r="F60" s="30"/>
      <c r="G60" s="30"/>
      <c r="H60" s="30"/>
      <c r="I60" s="16"/>
    </row>
    <row r="61" spans="1:9" ht="12.95" customHeight="1">
      <c r="A61" s="4"/>
      <c r="B61" s="27" t="s">
        <v>124</v>
      </c>
      <c r="C61" s="1"/>
      <c r="D61" s="1"/>
      <c r="E61" s="1"/>
      <c r="F61" s="25" t="s">
        <v>109</v>
      </c>
      <c r="G61" s="25" t="s">
        <v>109</v>
      </c>
      <c r="H61" s="25"/>
      <c r="I61" s="26"/>
    </row>
    <row r="62" spans="1:9" ht="12.95" customHeight="1">
      <c r="A62" s="4"/>
      <c r="B62" s="13"/>
      <c r="C62" s="29"/>
      <c r="D62" s="29"/>
      <c r="E62" s="29"/>
      <c r="F62" s="30"/>
      <c r="G62" s="30"/>
      <c r="H62" s="30"/>
      <c r="I62" s="16"/>
    </row>
    <row r="63" spans="1:9" ht="12.95" customHeight="1">
      <c r="A63" s="4"/>
      <c r="B63" s="27" t="s">
        <v>125</v>
      </c>
      <c r="C63" s="1"/>
      <c r="D63" s="1"/>
      <c r="E63" s="1"/>
      <c r="F63" s="25" t="s">
        <v>109</v>
      </c>
      <c r="G63" s="25" t="s">
        <v>109</v>
      </c>
      <c r="H63" s="25"/>
      <c r="I63" s="26"/>
    </row>
    <row r="64" spans="1:9" ht="12.95" customHeight="1">
      <c r="A64" s="4"/>
      <c r="B64" s="13"/>
      <c r="C64" s="29"/>
      <c r="D64" s="29"/>
      <c r="E64" s="29"/>
      <c r="F64" s="30"/>
      <c r="G64" s="30"/>
      <c r="H64" s="30"/>
      <c r="I64" s="16"/>
    </row>
    <row r="65" spans="1:9" ht="12.95" customHeight="1">
      <c r="A65" s="4"/>
      <c r="B65" s="27" t="s">
        <v>126</v>
      </c>
      <c r="C65" s="1"/>
      <c r="D65" s="1"/>
      <c r="E65" s="1"/>
      <c r="F65" s="25" t="s">
        <v>109</v>
      </c>
      <c r="G65" s="25" t="s">
        <v>109</v>
      </c>
      <c r="H65" s="25"/>
      <c r="I65" s="26"/>
    </row>
    <row r="66" spans="1:9" ht="12.95" customHeight="1">
      <c r="A66" s="4"/>
      <c r="B66" s="13"/>
      <c r="C66" s="29"/>
      <c r="D66" s="29"/>
      <c r="E66" s="29"/>
      <c r="F66" s="30"/>
      <c r="G66" s="30"/>
      <c r="H66" s="30"/>
      <c r="I66" s="16"/>
    </row>
    <row r="67" spans="1:9" ht="12.95" customHeight="1">
      <c r="A67" s="4"/>
      <c r="B67" s="27" t="s">
        <v>127</v>
      </c>
      <c r="C67" s="28"/>
      <c r="D67" s="28"/>
      <c r="E67" s="28"/>
      <c r="F67" s="32" t="s">
        <v>109</v>
      </c>
      <c r="G67" s="32" t="s">
        <v>109</v>
      </c>
      <c r="H67" s="32"/>
      <c r="I67" s="26"/>
    </row>
    <row r="68" spans="1:9" ht="12.95" customHeight="1">
      <c r="A68" s="4"/>
      <c r="B68" s="13"/>
      <c r="C68" s="29"/>
      <c r="D68" s="29"/>
      <c r="E68" s="29"/>
      <c r="F68" s="30"/>
      <c r="G68" s="30"/>
      <c r="H68" s="30"/>
      <c r="I68" s="16"/>
    </row>
    <row r="69" spans="1:9" ht="12.95" customHeight="1">
      <c r="A69" s="4"/>
      <c r="B69" s="27" t="s">
        <v>110</v>
      </c>
      <c r="C69" s="33"/>
      <c r="D69" s="33"/>
      <c r="E69" s="33"/>
      <c r="F69" s="34" t="s">
        <v>109</v>
      </c>
      <c r="G69" s="34" t="s">
        <v>109</v>
      </c>
      <c r="H69" s="34"/>
      <c r="I69" s="26"/>
    </row>
    <row r="70" spans="1:9" ht="12.95" customHeight="1">
      <c r="A70" s="4"/>
      <c r="B70" s="27" t="s">
        <v>117</v>
      </c>
      <c r="C70" s="1"/>
      <c r="D70" s="1"/>
      <c r="E70" s="1"/>
      <c r="F70" s="25" t="s">
        <v>109</v>
      </c>
      <c r="G70" s="25" t="s">
        <v>109</v>
      </c>
      <c r="H70" s="25"/>
      <c r="I70" s="26"/>
    </row>
    <row r="71" spans="1:9" ht="12.95" customHeight="1">
      <c r="A71" s="4"/>
      <c r="B71" s="13"/>
      <c r="C71" s="29"/>
      <c r="D71" s="29"/>
      <c r="E71" s="29"/>
      <c r="F71" s="30"/>
      <c r="G71" s="30"/>
      <c r="H71" s="30"/>
      <c r="I71" s="16"/>
    </row>
    <row r="72" spans="1:9" ht="12.95" customHeight="1">
      <c r="A72" s="4"/>
      <c r="B72" s="27" t="s">
        <v>110</v>
      </c>
      <c r="C72" s="28"/>
      <c r="D72" s="28"/>
      <c r="E72" s="28"/>
      <c r="F72" s="32" t="s">
        <v>109</v>
      </c>
      <c r="G72" s="32" t="s">
        <v>109</v>
      </c>
      <c r="H72" s="32"/>
      <c r="I72" s="26"/>
    </row>
    <row r="73" spans="1:9" ht="12.95" customHeight="1">
      <c r="A73" s="4"/>
      <c r="B73" s="27" t="s">
        <v>133</v>
      </c>
      <c r="C73" s="35"/>
      <c r="D73" s="1"/>
      <c r="E73" s="28"/>
      <c r="F73" s="36">
        <v>57.62</v>
      </c>
      <c r="G73" s="24">
        <v>1.11E-2</v>
      </c>
      <c r="H73" s="25"/>
      <c r="I73" s="26"/>
    </row>
    <row r="74" spans="1:9" ht="12.95" customHeight="1" thickBot="1">
      <c r="A74" s="4"/>
      <c r="B74" s="37" t="s">
        <v>134</v>
      </c>
      <c r="C74" s="38"/>
      <c r="D74" s="38"/>
      <c r="E74" s="38"/>
      <c r="F74" s="39">
        <v>5208.3</v>
      </c>
      <c r="G74" s="40">
        <v>1</v>
      </c>
      <c r="H74" s="41"/>
      <c r="I74" s="42"/>
    </row>
    <row r="75" spans="1:9" ht="12.95" customHeight="1">
      <c r="A75" s="4"/>
      <c r="B75" s="265"/>
      <c r="C75" s="265"/>
      <c r="D75" s="265"/>
      <c r="E75" s="265"/>
      <c r="F75" s="265"/>
      <c r="G75" s="265"/>
      <c r="H75" s="265"/>
      <c r="I75" s="265"/>
    </row>
    <row r="76" spans="1:9" ht="12.95" customHeight="1">
      <c r="A76" s="4"/>
      <c r="B76" s="3"/>
      <c r="C76" s="266"/>
      <c r="D76" s="266"/>
      <c r="E76" s="266"/>
      <c r="F76" s="4"/>
      <c r="G76" s="4"/>
      <c r="H76" s="4"/>
      <c r="I76" s="4"/>
    </row>
    <row r="77" spans="1:9" ht="12.95" customHeight="1">
      <c r="A77" s="4"/>
      <c r="B77" s="3"/>
      <c r="C77" s="266"/>
      <c r="D77" s="266"/>
      <c r="E77" s="266"/>
      <c r="F77" s="4"/>
      <c r="G77" s="4"/>
      <c r="H77" s="4"/>
      <c r="I77" s="4"/>
    </row>
    <row r="78" spans="1:9" ht="12.95" customHeight="1">
      <c r="A78" s="4"/>
      <c r="B78" s="143"/>
      <c r="C78" s="271" t="s">
        <v>522</v>
      </c>
      <c r="D78" s="271"/>
      <c r="E78" s="271"/>
      <c r="F78" s="4"/>
      <c r="G78" s="4"/>
      <c r="H78" s="4"/>
      <c r="I78" s="4"/>
    </row>
    <row r="79" spans="1:9" ht="12.95" customHeight="1">
      <c r="A79" s="4"/>
      <c r="B79" s="143" t="s">
        <v>523</v>
      </c>
      <c r="C79" s="271" t="s">
        <v>11</v>
      </c>
      <c r="D79" s="271"/>
      <c r="E79" s="271"/>
      <c r="F79" s="4"/>
      <c r="G79" s="4"/>
      <c r="H79" s="4"/>
      <c r="I79" s="4"/>
    </row>
    <row r="80" spans="1:9" ht="12.95" customHeight="1">
      <c r="A80" s="4"/>
      <c r="B80" s="143" t="s">
        <v>524</v>
      </c>
      <c r="C80" s="271"/>
      <c r="D80" s="271"/>
      <c r="E80" s="271"/>
      <c r="F80" s="4"/>
      <c r="G80" s="4"/>
      <c r="H80" s="4"/>
      <c r="I80" s="4"/>
    </row>
    <row r="81" spans="1:9" ht="12.95" customHeight="1">
      <c r="A81" s="4"/>
      <c r="B81" s="143"/>
      <c r="C81" s="271"/>
      <c r="D81" s="271"/>
      <c r="E81" s="271"/>
      <c r="F81" s="4"/>
      <c r="G81" s="4"/>
      <c r="H81" s="4"/>
      <c r="I81" s="4"/>
    </row>
    <row r="82" spans="1:9" ht="12.95" customHeight="1">
      <c r="A82" s="4"/>
      <c r="B82" s="143" t="s">
        <v>525</v>
      </c>
      <c r="C82" s="272">
        <v>5.9900000000000002E-2</v>
      </c>
      <c r="D82" s="272"/>
      <c r="E82" s="272"/>
      <c r="F82" s="4"/>
      <c r="G82" s="4"/>
      <c r="H82" s="4"/>
      <c r="I82" s="4"/>
    </row>
    <row r="83" spans="1:9" ht="12.95" customHeight="1">
      <c r="A83" s="4"/>
      <c r="B83" s="143"/>
      <c r="C83" s="271"/>
      <c r="D83" s="271"/>
      <c r="E83" s="271"/>
      <c r="F83" s="4"/>
      <c r="G83" s="4"/>
      <c r="H83" s="4"/>
      <c r="I83" s="4"/>
    </row>
    <row r="84" spans="1:9" ht="12.95" customHeight="1">
      <c r="A84" s="4"/>
      <c r="B84" s="143" t="s">
        <v>526</v>
      </c>
      <c r="C84" s="271" t="s">
        <v>697</v>
      </c>
      <c r="D84" s="271"/>
      <c r="E84" s="271"/>
      <c r="F84" s="4"/>
      <c r="G84" s="4"/>
      <c r="H84" s="4"/>
      <c r="I84" s="4"/>
    </row>
    <row r="85" spans="1:9" ht="12.95" customHeight="1">
      <c r="A85" s="4"/>
      <c r="B85" s="143" t="s">
        <v>528</v>
      </c>
      <c r="C85" s="271" t="s">
        <v>697</v>
      </c>
      <c r="D85" s="271"/>
      <c r="E85" s="271"/>
      <c r="F85" s="4"/>
      <c r="G85" s="4"/>
      <c r="H85" s="4"/>
      <c r="I85" s="4"/>
    </row>
    <row r="86" spans="1:9" ht="12.95" customHeight="1">
      <c r="A86" s="4"/>
      <c r="B86" s="143"/>
      <c r="C86" s="271"/>
      <c r="D86" s="271"/>
      <c r="E86" s="271"/>
      <c r="F86" s="4"/>
      <c r="G86" s="4"/>
      <c r="H86" s="4"/>
      <c r="I86" s="4"/>
    </row>
    <row r="87" spans="1:9" ht="12.95" customHeight="1">
      <c r="A87" s="4"/>
      <c r="B87" s="143" t="s">
        <v>530</v>
      </c>
      <c r="C87" s="271" t="s">
        <v>531</v>
      </c>
      <c r="D87" s="271"/>
      <c r="E87" s="271"/>
      <c r="F87" s="4"/>
      <c r="G87" s="4"/>
      <c r="H87" s="4"/>
      <c r="I87" s="4"/>
    </row>
    <row r="88" spans="1:9" ht="12.95" customHeight="1">
      <c r="A88" s="4"/>
      <c r="B88" s="267"/>
      <c r="C88" s="267"/>
      <c r="D88" s="267"/>
      <c r="E88" s="267"/>
      <c r="F88" s="267"/>
      <c r="G88" s="267"/>
      <c r="H88" s="267"/>
      <c r="I88" s="267"/>
    </row>
    <row r="89" spans="1:9" ht="12.95" customHeight="1">
      <c r="A89" s="4"/>
      <c r="B89" s="267" t="s">
        <v>140</v>
      </c>
      <c r="C89" s="267"/>
      <c r="D89" s="267"/>
      <c r="E89" s="267"/>
      <c r="F89" s="267"/>
      <c r="G89" s="267"/>
      <c r="H89" s="267"/>
      <c r="I89" s="267"/>
    </row>
    <row r="90" spans="1:9" ht="12.95" customHeight="1">
      <c r="A90" s="4"/>
      <c r="B90" s="265" t="s">
        <v>141</v>
      </c>
      <c r="C90" s="265"/>
      <c r="D90" s="265"/>
      <c r="E90" s="265"/>
      <c r="F90" s="265"/>
      <c r="G90" s="265"/>
      <c r="H90" s="265"/>
      <c r="I90" s="265"/>
    </row>
    <row r="91" spans="1:9" ht="12.95" customHeight="1">
      <c r="A91" s="4"/>
      <c r="B91" s="265" t="s">
        <v>142</v>
      </c>
      <c r="C91" s="265"/>
      <c r="D91" s="265"/>
      <c r="E91" s="265"/>
      <c r="F91" s="265"/>
      <c r="G91" s="265"/>
      <c r="H91" s="265"/>
      <c r="I91" s="265"/>
    </row>
    <row r="92" spans="1:9" ht="12.95" customHeight="1">
      <c r="A92" s="4"/>
      <c r="B92" s="265" t="s">
        <v>143</v>
      </c>
      <c r="C92" s="265"/>
      <c r="D92" s="265"/>
      <c r="E92" s="265"/>
      <c r="F92" s="265"/>
      <c r="G92" s="265"/>
      <c r="H92" s="265"/>
      <c r="I92" s="265"/>
    </row>
    <row r="93" spans="1:9" ht="12.95" customHeight="1">
      <c r="A93" s="4"/>
      <c r="B93" s="265" t="s">
        <v>144</v>
      </c>
      <c r="C93" s="265"/>
      <c r="D93" s="265"/>
      <c r="E93" s="265"/>
      <c r="F93" s="265"/>
      <c r="G93" s="265"/>
      <c r="H93" s="265"/>
      <c r="I93" s="265"/>
    </row>
    <row r="94" spans="1:9" ht="12.95" customHeight="1">
      <c r="A94" s="4"/>
      <c r="B94" s="265" t="s">
        <v>145</v>
      </c>
      <c r="C94" s="265"/>
      <c r="D94" s="265"/>
      <c r="E94" s="265"/>
      <c r="F94" s="265"/>
      <c r="G94" s="265"/>
      <c r="H94" s="265"/>
      <c r="I94" s="265"/>
    </row>
    <row r="95" spans="1:9" ht="12.95" customHeight="1">
      <c r="A95" s="4"/>
      <c r="B95" s="265" t="s">
        <v>146</v>
      </c>
      <c r="C95" s="265"/>
      <c r="D95" s="265"/>
      <c r="E95" s="265"/>
      <c r="F95" s="265"/>
      <c r="G95" s="265"/>
      <c r="H95" s="265"/>
      <c r="I95" s="265"/>
    </row>
    <row r="96" spans="1:9" ht="12.95" customHeight="1">
      <c r="A96" s="4"/>
      <c r="B96" s="265" t="s">
        <v>698</v>
      </c>
      <c r="C96" s="265"/>
      <c r="D96" s="265"/>
      <c r="E96" s="265"/>
      <c r="F96" s="265"/>
      <c r="G96" s="265"/>
      <c r="H96" s="265"/>
      <c r="I96" s="265"/>
    </row>
    <row r="97" spans="2:11" ht="15.75" thickBot="1"/>
    <row r="98" spans="2:11">
      <c r="B98" s="44" t="s">
        <v>533</v>
      </c>
      <c r="C98" s="47"/>
      <c r="D98" s="47"/>
      <c r="E98" s="47"/>
      <c r="F98" s="95"/>
      <c r="G98" s="47"/>
      <c r="H98" s="47"/>
      <c r="I98" s="48"/>
    </row>
    <row r="99" spans="2:11" ht="15.75" thickBot="1">
      <c r="B99" s="49" t="s">
        <v>148</v>
      </c>
      <c r="C99" s="50"/>
      <c r="D99" s="96"/>
      <c r="E99" s="96"/>
      <c r="F99" s="50"/>
      <c r="G99" s="50"/>
      <c r="H99" s="50"/>
      <c r="I99" s="52"/>
    </row>
    <row r="100" spans="2:11" ht="24">
      <c r="B100" s="263" t="s">
        <v>149</v>
      </c>
      <c r="C100" s="263" t="s">
        <v>150</v>
      </c>
      <c r="D100" s="53" t="s">
        <v>151</v>
      </c>
      <c r="E100" s="53" t="s">
        <v>151</v>
      </c>
      <c r="F100" s="53" t="s">
        <v>152</v>
      </c>
      <c r="G100" s="50"/>
      <c r="H100" s="50"/>
      <c r="I100" s="52"/>
    </row>
    <row r="101" spans="2:11" ht="15.75" thickBot="1">
      <c r="B101" s="264"/>
      <c r="C101" s="264"/>
      <c r="D101" s="54" t="s">
        <v>153</v>
      </c>
      <c r="E101" s="54" t="s">
        <v>154</v>
      </c>
      <c r="F101" s="54" t="s">
        <v>153</v>
      </c>
      <c r="G101" s="50"/>
      <c r="H101" s="50"/>
      <c r="I101" s="52"/>
    </row>
    <row r="102" spans="2:11" ht="15.75" thickBot="1">
      <c r="B102" s="55" t="s">
        <v>109</v>
      </c>
      <c r="C102" s="55" t="s">
        <v>109</v>
      </c>
      <c r="D102" s="55" t="s">
        <v>109</v>
      </c>
      <c r="E102" s="55" t="s">
        <v>109</v>
      </c>
      <c r="F102" s="55" t="s">
        <v>109</v>
      </c>
      <c r="G102" s="50"/>
      <c r="H102" s="50"/>
      <c r="I102" s="52"/>
    </row>
    <row r="103" spans="2:11">
      <c r="B103" s="49"/>
      <c r="C103" s="50"/>
      <c r="D103" s="144"/>
      <c r="E103" s="144"/>
      <c r="F103" s="81"/>
      <c r="G103" s="50"/>
      <c r="H103" s="50"/>
      <c r="I103" s="52"/>
    </row>
    <row r="104" spans="2:11" ht="15.75" thickBot="1">
      <c r="B104" s="49" t="s">
        <v>155</v>
      </c>
      <c r="C104" s="50"/>
      <c r="D104" s="50"/>
      <c r="E104" s="50"/>
      <c r="F104" s="81"/>
      <c r="G104" s="50"/>
      <c r="H104" s="50"/>
      <c r="I104" s="52"/>
    </row>
    <row r="105" spans="2:11">
      <c r="B105" s="192" t="s">
        <v>699</v>
      </c>
      <c r="C105" s="145"/>
      <c r="D105" s="146"/>
      <c r="E105" s="58">
        <v>1001.0001</v>
      </c>
      <c r="F105" s="81"/>
      <c r="G105" s="50"/>
      <c r="H105" s="50"/>
      <c r="I105" s="52"/>
      <c r="K105" s="193"/>
    </row>
    <row r="106" spans="2:11">
      <c r="B106" s="194" t="s">
        <v>700</v>
      </c>
      <c r="C106" s="147"/>
      <c r="D106" s="67"/>
      <c r="E106" s="62">
        <v>0</v>
      </c>
      <c r="F106" s="81"/>
      <c r="G106" s="50"/>
      <c r="H106" s="50"/>
      <c r="I106" s="52"/>
      <c r="K106" s="193"/>
    </row>
    <row r="107" spans="2:11">
      <c r="B107" s="194" t="s">
        <v>701</v>
      </c>
      <c r="C107" s="147"/>
      <c r="D107" s="67"/>
      <c r="E107" s="62">
        <v>1456.5385000000001</v>
      </c>
      <c r="F107" s="81"/>
      <c r="G107" s="50"/>
      <c r="H107" s="50"/>
      <c r="I107" s="52"/>
      <c r="K107" s="193"/>
    </row>
    <row r="108" spans="2:11">
      <c r="B108" s="194" t="s">
        <v>702</v>
      </c>
      <c r="C108" s="147"/>
      <c r="D108" s="67"/>
      <c r="E108" s="62">
        <v>1000.7692</v>
      </c>
      <c r="F108" s="81"/>
      <c r="G108" s="50"/>
      <c r="H108" s="50"/>
      <c r="I108" s="52"/>
      <c r="K108" s="193"/>
    </row>
    <row r="109" spans="2:11">
      <c r="B109" s="194" t="s">
        <v>703</v>
      </c>
      <c r="C109" s="147"/>
      <c r="D109" s="67"/>
      <c r="E109" s="62">
        <v>1466.1039000000001</v>
      </c>
      <c r="F109" s="81"/>
      <c r="G109" s="50"/>
      <c r="H109" s="50"/>
      <c r="I109" s="52"/>
      <c r="K109" s="193"/>
    </row>
    <row r="110" spans="2:11">
      <c r="B110" s="194" t="s">
        <v>704</v>
      </c>
      <c r="C110" s="147"/>
      <c r="D110" s="67"/>
      <c r="E110" s="62">
        <v>1001.9548</v>
      </c>
      <c r="F110" s="81"/>
      <c r="G110" s="50"/>
      <c r="H110" s="50"/>
      <c r="I110" s="52"/>
      <c r="K110" s="193"/>
    </row>
    <row r="111" spans="2:11">
      <c r="B111" s="194" t="s">
        <v>705</v>
      </c>
      <c r="C111" s="147"/>
      <c r="D111" s="67"/>
      <c r="E111" s="62">
        <v>1001.0019</v>
      </c>
      <c r="F111" s="81"/>
      <c r="G111" s="50"/>
      <c r="H111" s="50"/>
      <c r="I111" s="52"/>
      <c r="K111" s="193"/>
    </row>
    <row r="112" spans="2:11">
      <c r="B112" s="194" t="s">
        <v>706</v>
      </c>
      <c r="C112" s="147"/>
      <c r="D112" s="67"/>
      <c r="E112" s="62">
        <v>0</v>
      </c>
      <c r="F112" s="81"/>
      <c r="G112" s="50"/>
      <c r="H112" s="50"/>
      <c r="I112" s="52"/>
      <c r="K112" s="193"/>
    </row>
    <row r="113" spans="2:11">
      <c r="B113" s="194" t="s">
        <v>707</v>
      </c>
      <c r="C113" s="147"/>
      <c r="D113" s="67"/>
      <c r="E113" s="62">
        <v>1471.1985</v>
      </c>
      <c r="F113" s="81"/>
      <c r="G113" s="50"/>
      <c r="H113" s="50"/>
      <c r="I113" s="52"/>
      <c r="K113" s="193"/>
    </row>
    <row r="114" spans="2:11">
      <c r="B114" s="194" t="s">
        <v>550</v>
      </c>
      <c r="C114" s="147"/>
      <c r="D114" s="67"/>
      <c r="E114" s="62">
        <v>1001.8099</v>
      </c>
      <c r="F114" s="81"/>
      <c r="G114" s="50"/>
      <c r="H114" s="50"/>
      <c r="I114" s="52"/>
      <c r="K114" s="193"/>
    </row>
    <row r="115" spans="2:11">
      <c r="B115" s="194" t="s">
        <v>708</v>
      </c>
      <c r="C115" s="147"/>
      <c r="D115" s="67"/>
      <c r="E115" s="62">
        <v>1473.1514</v>
      </c>
      <c r="F115" s="81"/>
      <c r="G115" s="50"/>
      <c r="H115" s="50"/>
      <c r="I115" s="52"/>
      <c r="K115" s="193"/>
    </row>
    <row r="116" spans="2:11" ht="15.75" thickBot="1">
      <c r="B116" s="195" t="s">
        <v>709</v>
      </c>
      <c r="C116" s="148"/>
      <c r="D116" s="149"/>
      <c r="E116" s="65">
        <v>1001.9653</v>
      </c>
      <c r="F116" s="81"/>
      <c r="G116" s="50"/>
      <c r="H116" s="50"/>
      <c r="I116" s="52"/>
      <c r="K116" s="193"/>
    </row>
    <row r="117" spans="2:11">
      <c r="B117" s="66"/>
      <c r="C117" s="147"/>
      <c r="D117" s="147"/>
      <c r="E117" s="144"/>
      <c r="F117" s="81"/>
      <c r="G117" s="50"/>
      <c r="H117" s="50"/>
      <c r="I117" s="52"/>
    </row>
    <row r="118" spans="2:11" ht="15.75" thickBot="1">
      <c r="B118" s="49" t="s">
        <v>160</v>
      </c>
      <c r="C118" s="50"/>
      <c r="D118" s="147"/>
      <c r="E118" s="147"/>
      <c r="F118" s="97"/>
      <c r="G118" s="50"/>
      <c r="H118" s="50"/>
      <c r="I118" s="52"/>
    </row>
    <row r="119" spans="2:11">
      <c r="B119" s="192" t="s">
        <v>699</v>
      </c>
      <c r="C119" s="145"/>
      <c r="D119" s="146"/>
      <c r="E119" s="58">
        <v>1001</v>
      </c>
      <c r="F119" s="97"/>
      <c r="G119" s="50"/>
      <c r="H119" s="50"/>
      <c r="I119" s="52"/>
    </row>
    <row r="120" spans="2:11">
      <c r="B120" s="194" t="s">
        <v>700</v>
      </c>
      <c r="C120" s="147"/>
      <c r="D120" s="67"/>
      <c r="E120" s="62">
        <v>1001.5048</v>
      </c>
      <c r="F120" s="97"/>
      <c r="G120" s="50"/>
      <c r="H120" s="50"/>
      <c r="I120" s="52"/>
    </row>
    <row r="121" spans="2:11">
      <c r="B121" s="194" t="s">
        <v>701</v>
      </c>
      <c r="C121" s="147"/>
      <c r="D121" s="67"/>
      <c r="E121" s="62">
        <v>1462.5424</v>
      </c>
      <c r="F121" s="97"/>
      <c r="G121" s="50"/>
      <c r="H121" s="50"/>
      <c r="I121" s="52"/>
    </row>
    <row r="122" spans="2:11">
      <c r="B122" s="194" t="s">
        <v>702</v>
      </c>
      <c r="C122" s="147"/>
      <c r="D122" s="67"/>
      <c r="E122" s="62">
        <v>1000.7692</v>
      </c>
      <c r="F122" s="97"/>
      <c r="G122" s="50"/>
      <c r="H122" s="50"/>
      <c r="I122" s="52"/>
    </row>
    <row r="123" spans="2:11">
      <c r="B123" s="194" t="s">
        <v>703</v>
      </c>
      <c r="C123" s="147"/>
      <c r="D123" s="67"/>
      <c r="E123" s="62">
        <v>1472.2727</v>
      </c>
      <c r="F123" s="97"/>
      <c r="G123" s="50"/>
      <c r="H123" s="50"/>
      <c r="I123" s="52"/>
    </row>
    <row r="124" spans="2:11">
      <c r="B124" s="194" t="s">
        <v>704</v>
      </c>
      <c r="C124" s="147"/>
      <c r="D124" s="67"/>
      <c r="E124" s="62">
        <v>1001.1009</v>
      </c>
      <c r="F124" s="97"/>
      <c r="G124" s="50"/>
      <c r="H124" s="50"/>
      <c r="I124" s="52"/>
    </row>
    <row r="125" spans="2:11">
      <c r="B125" s="194" t="s">
        <v>705</v>
      </c>
      <c r="C125" s="147"/>
      <c r="D125" s="67"/>
      <c r="E125" s="62">
        <v>1000.9945</v>
      </c>
      <c r="F125" s="97"/>
      <c r="G125" s="50"/>
      <c r="H125" s="50"/>
      <c r="I125" s="52"/>
    </row>
    <row r="126" spans="2:11">
      <c r="B126" s="194" t="s">
        <v>706</v>
      </c>
      <c r="C126" s="147"/>
      <c r="D126" s="67"/>
      <c r="E126" s="62">
        <v>0</v>
      </c>
      <c r="F126" s="97"/>
      <c r="G126" s="50"/>
      <c r="H126" s="50"/>
      <c r="I126" s="52"/>
    </row>
    <row r="127" spans="2:11">
      <c r="B127" s="194" t="s">
        <v>707</v>
      </c>
      <c r="C127" s="147"/>
      <c r="D127" s="67"/>
      <c r="E127" s="62">
        <v>1477.3588999999999</v>
      </c>
      <c r="F127" s="97"/>
      <c r="G127" s="50"/>
      <c r="H127" s="50"/>
      <c r="I127" s="52"/>
    </row>
    <row r="128" spans="2:11">
      <c r="B128" s="194" t="s">
        <v>550</v>
      </c>
      <c r="C128" s="147"/>
      <c r="D128" s="67"/>
      <c r="E128" s="62">
        <v>1001.5122</v>
      </c>
      <c r="F128" s="97"/>
      <c r="G128" s="50"/>
      <c r="H128" s="50"/>
      <c r="I128" s="52"/>
    </row>
    <row r="129" spans="2:9">
      <c r="B129" s="194" t="s">
        <v>708</v>
      </c>
      <c r="C129" s="147"/>
      <c r="D129" s="67"/>
      <c r="E129" s="62">
        <v>1479.3199</v>
      </c>
      <c r="F129" s="81"/>
      <c r="G129" s="50"/>
      <c r="H129" s="50"/>
      <c r="I129" s="52"/>
    </row>
    <row r="130" spans="2:9" ht="15.75" thickBot="1">
      <c r="B130" s="195" t="s">
        <v>709</v>
      </c>
      <c r="C130" s="148"/>
      <c r="D130" s="149"/>
      <c r="E130" s="65">
        <v>1001.1042</v>
      </c>
      <c r="F130" s="81"/>
      <c r="G130" s="50"/>
      <c r="H130" s="50"/>
      <c r="I130" s="52"/>
    </row>
    <row r="131" spans="2:9">
      <c r="B131" s="150"/>
      <c r="C131" s="147"/>
      <c r="D131" s="67"/>
      <c r="E131" s="68"/>
      <c r="F131" s="81"/>
      <c r="G131" s="50"/>
      <c r="H131" s="50"/>
      <c r="I131" s="52"/>
    </row>
    <row r="132" spans="2:9">
      <c r="B132" s="49" t="s">
        <v>538</v>
      </c>
      <c r="C132" s="144"/>
      <c r="D132" s="151"/>
      <c r="E132" s="152"/>
      <c r="F132" s="151"/>
      <c r="G132" s="144" t="s">
        <v>163</v>
      </c>
      <c r="H132" s="50"/>
      <c r="I132" s="52"/>
    </row>
    <row r="133" spans="2:9">
      <c r="B133" s="49" t="s">
        <v>162</v>
      </c>
      <c r="C133" s="144"/>
      <c r="D133" s="151"/>
      <c r="E133" s="152"/>
      <c r="F133" s="153"/>
      <c r="G133" s="144" t="s">
        <v>163</v>
      </c>
      <c r="H133" s="50"/>
      <c r="I133" s="52"/>
    </row>
    <row r="134" spans="2:9">
      <c r="B134" s="49" t="s">
        <v>539</v>
      </c>
      <c r="C134" s="73"/>
      <c r="D134" s="151"/>
      <c r="E134" s="152"/>
      <c r="F134" s="153"/>
      <c r="G134" s="73" t="str">
        <f>C85</f>
        <v>63 days</v>
      </c>
      <c r="H134" s="50"/>
      <c r="I134" s="52"/>
    </row>
    <row r="135" spans="2:9">
      <c r="B135" s="49" t="s">
        <v>504</v>
      </c>
      <c r="C135" s="50"/>
      <c r="D135" s="166" t="s">
        <v>557</v>
      </c>
      <c r="E135" s="50"/>
      <c r="F135" s="153"/>
      <c r="G135" s="144"/>
      <c r="H135" s="50"/>
      <c r="I135" s="52"/>
    </row>
    <row r="136" spans="2:9" ht="24.75">
      <c r="B136" s="196" t="s">
        <v>710</v>
      </c>
      <c r="C136" s="76" t="s">
        <v>167</v>
      </c>
      <c r="D136" s="76" t="s">
        <v>168</v>
      </c>
      <c r="E136" s="152"/>
      <c r="F136" s="153"/>
      <c r="G136" s="144"/>
      <c r="H136" s="50"/>
      <c r="I136" s="52"/>
    </row>
    <row r="137" spans="2:9">
      <c r="B137" s="79" t="s">
        <v>699</v>
      </c>
      <c r="C137" s="78">
        <v>4.2708999999999993</v>
      </c>
      <c r="D137" s="78">
        <v>4.2708999999999993</v>
      </c>
      <c r="E137" s="197"/>
      <c r="F137" s="153"/>
      <c r="G137" s="144"/>
      <c r="H137" s="50"/>
      <c r="I137" s="52"/>
    </row>
    <row r="138" spans="2:9">
      <c r="B138" s="79" t="s">
        <v>700</v>
      </c>
      <c r="C138" s="78">
        <v>2.4219999999999997</v>
      </c>
      <c r="D138" s="78">
        <v>2.4219999999999997</v>
      </c>
      <c r="E138" s="197"/>
      <c r="F138" s="153"/>
      <c r="G138" s="144"/>
      <c r="H138" s="50"/>
      <c r="I138" s="52"/>
    </row>
    <row r="139" spans="2:9">
      <c r="B139" s="79" t="s">
        <v>702</v>
      </c>
      <c r="C139" s="78">
        <v>0</v>
      </c>
      <c r="D139" s="78">
        <v>0</v>
      </c>
      <c r="E139" s="197"/>
      <c r="F139" s="153"/>
      <c r="G139" s="144"/>
      <c r="H139" s="50"/>
      <c r="I139" s="52"/>
    </row>
    <row r="140" spans="2:9">
      <c r="B140" s="79" t="s">
        <v>703</v>
      </c>
      <c r="C140" s="78">
        <v>0</v>
      </c>
      <c r="D140" s="78">
        <v>0</v>
      </c>
      <c r="E140" s="197"/>
      <c r="F140" s="153"/>
      <c r="G140" s="144"/>
      <c r="H140" s="50"/>
      <c r="I140" s="52"/>
    </row>
    <row r="141" spans="2:9">
      <c r="B141" s="79" t="s">
        <v>704</v>
      </c>
      <c r="C141" s="78">
        <v>4.9728999999999992</v>
      </c>
      <c r="D141" s="78">
        <v>4.9728999999999992</v>
      </c>
      <c r="E141" s="197"/>
      <c r="F141" s="153"/>
      <c r="G141" s="144"/>
      <c r="H141" s="50"/>
      <c r="I141" s="52"/>
    </row>
    <row r="142" spans="2:9">
      <c r="B142" s="79" t="s">
        <v>705</v>
      </c>
      <c r="C142" s="78">
        <v>15.095899999999999</v>
      </c>
      <c r="D142" s="78">
        <v>15.095899999999999</v>
      </c>
      <c r="E142" s="197"/>
      <c r="F142" s="153"/>
      <c r="G142" s="144"/>
      <c r="H142" s="50"/>
      <c r="I142" s="52"/>
    </row>
    <row r="143" spans="2:9">
      <c r="B143" s="79" t="s">
        <v>706</v>
      </c>
      <c r="C143" s="78">
        <v>0</v>
      </c>
      <c r="D143" s="78">
        <v>0</v>
      </c>
      <c r="E143" s="197"/>
      <c r="F143" s="153"/>
      <c r="G143" s="144"/>
      <c r="H143" s="50"/>
      <c r="I143" s="52"/>
    </row>
    <row r="144" spans="2:9">
      <c r="B144" s="79" t="s">
        <v>550</v>
      </c>
      <c r="C144" s="78">
        <v>4.4890999999999996</v>
      </c>
      <c r="D144" s="78">
        <v>4.4890999999999996</v>
      </c>
      <c r="E144" s="152"/>
      <c r="F144" s="153"/>
      <c r="G144" s="144"/>
      <c r="H144" s="50"/>
      <c r="I144" s="52"/>
    </row>
    <row r="145" spans="2:9">
      <c r="B145" s="79" t="s">
        <v>708</v>
      </c>
      <c r="C145" s="78">
        <v>0</v>
      </c>
      <c r="D145" s="78">
        <v>0</v>
      </c>
      <c r="E145" s="152"/>
      <c r="F145" s="153"/>
      <c r="G145" s="144"/>
      <c r="H145" s="50"/>
      <c r="I145" s="52"/>
    </row>
    <row r="146" spans="2:9">
      <c r="B146" s="79" t="s">
        <v>709</v>
      </c>
      <c r="C146" s="78">
        <v>5.0472999999999999</v>
      </c>
      <c r="D146" s="78">
        <v>5.0472999999999999</v>
      </c>
      <c r="E146" s="152"/>
      <c r="F146" s="153"/>
      <c r="G146" s="144"/>
      <c r="H146" s="50"/>
      <c r="I146" s="52"/>
    </row>
    <row r="147" spans="2:9">
      <c r="B147" s="49"/>
      <c r="C147" s="144"/>
      <c r="D147" s="151"/>
      <c r="E147" s="152"/>
      <c r="F147" s="153"/>
      <c r="G147" s="144"/>
      <c r="H147" s="50"/>
      <c r="I147" s="52"/>
    </row>
    <row r="148" spans="2:9">
      <c r="B148" s="49"/>
      <c r="C148" s="144"/>
      <c r="D148" s="151"/>
      <c r="E148" s="152"/>
      <c r="F148" s="153"/>
      <c r="G148" s="144"/>
      <c r="H148" s="50"/>
      <c r="I148" s="52"/>
    </row>
    <row r="149" spans="2:9">
      <c r="B149" s="155" t="s">
        <v>1018</v>
      </c>
      <c r="C149" s="156"/>
      <c r="D149" s="152"/>
      <c r="E149" s="152"/>
      <c r="F149" s="50"/>
      <c r="G149" s="144" t="s">
        <v>163</v>
      </c>
      <c r="H149" s="50"/>
      <c r="I149" s="52"/>
    </row>
    <row r="150" spans="2:9" ht="27.75" customHeight="1">
      <c r="B150" s="273" t="s">
        <v>1051</v>
      </c>
      <c r="C150" s="274"/>
      <c r="D150" s="274"/>
      <c r="E150" s="274"/>
      <c r="G150" s="144" t="s">
        <v>163</v>
      </c>
      <c r="H150" s="50"/>
      <c r="I150" s="52"/>
    </row>
    <row r="151" spans="2:9">
      <c r="B151" s="49" t="s">
        <v>541</v>
      </c>
      <c r="C151" s="152"/>
      <c r="D151" s="96"/>
      <c r="E151" s="152"/>
      <c r="F151" s="50"/>
      <c r="G151" s="144" t="s">
        <v>163</v>
      </c>
      <c r="H151" s="50"/>
      <c r="I151" s="52"/>
    </row>
    <row r="152" spans="2:9">
      <c r="B152" s="49" t="s">
        <v>542</v>
      </c>
      <c r="C152" s="152"/>
      <c r="D152" s="96"/>
      <c r="E152" s="152"/>
      <c r="F152" s="50"/>
      <c r="G152" s="144" t="s">
        <v>163</v>
      </c>
      <c r="H152" s="50"/>
      <c r="I152" s="52"/>
    </row>
    <row r="153" spans="2:9">
      <c r="B153" s="49"/>
      <c r="C153" s="144"/>
      <c r="D153" s="96"/>
      <c r="E153" s="144"/>
      <c r="F153" s="50"/>
      <c r="G153" s="50"/>
      <c r="H153" s="50"/>
      <c r="I153" s="52"/>
    </row>
    <row r="154" spans="2:9">
      <c r="B154" s="49" t="s">
        <v>190</v>
      </c>
      <c r="C154" s="152"/>
      <c r="D154" s="152"/>
      <c r="E154" s="152"/>
      <c r="F154" s="152"/>
      <c r="G154" s="152"/>
      <c r="H154" s="50"/>
      <c r="I154" s="52"/>
    </row>
    <row r="155" spans="2:9" ht="15.75" thickBot="1">
      <c r="B155" s="158"/>
      <c r="C155" s="159"/>
      <c r="D155" s="98"/>
      <c r="E155" s="160"/>
      <c r="F155" s="161"/>
      <c r="G155" s="161"/>
      <c r="H155" s="161"/>
      <c r="I155" s="162"/>
    </row>
    <row r="158" spans="2:9" ht="51">
      <c r="B158" s="43" t="s">
        <v>1078</v>
      </c>
    </row>
    <row r="169" spans="2:2">
      <c r="B169" s="217" t="s">
        <v>1056</v>
      </c>
    </row>
    <row r="170" spans="2:2" ht="15.75">
      <c r="B170" s="218" t="s">
        <v>1079</v>
      </c>
    </row>
    <row r="171" spans="2:2" ht="15.75">
      <c r="B171" s="206" t="s">
        <v>1058</v>
      </c>
    </row>
    <row r="181" spans="2:2">
      <c r="B181" s="229" t="s">
        <v>1069</v>
      </c>
    </row>
    <row r="193" spans="2:2">
      <c r="B193" s="230" t="s">
        <v>1080</v>
      </c>
    </row>
  </sheetData>
  <mergeCells count="25">
    <mergeCell ref="B150:E150"/>
    <mergeCell ref="B93:I93"/>
    <mergeCell ref="B94:I94"/>
    <mergeCell ref="B95:I95"/>
    <mergeCell ref="B96:I96"/>
    <mergeCell ref="B100:B101"/>
    <mergeCell ref="C100:C101"/>
    <mergeCell ref="B92:I92"/>
    <mergeCell ref="C81:E81"/>
    <mergeCell ref="C82:E82"/>
    <mergeCell ref="C83:E83"/>
    <mergeCell ref="C84:E84"/>
    <mergeCell ref="C85:E85"/>
    <mergeCell ref="C86:E86"/>
    <mergeCell ref="C87:E87"/>
    <mergeCell ref="B88:I88"/>
    <mergeCell ref="B89:I89"/>
    <mergeCell ref="B90:I90"/>
    <mergeCell ref="B91:I91"/>
    <mergeCell ref="C80:E80"/>
    <mergeCell ref="B75:I75"/>
    <mergeCell ref="C76:E76"/>
    <mergeCell ref="C77:E77"/>
    <mergeCell ref="C78:E78"/>
    <mergeCell ref="C79:E79"/>
  </mergeCells>
  <hyperlinks>
    <hyperlink ref="B3" location="ITILiquidFund" display="ITI Liquid Fund" xr:uid="{DDAF63FB-B20E-47D6-990B-65F9C7B25B40}"/>
  </hyperlinks>
  <pageMargins left="0" right="0" top="0" bottom="0" header="0" footer="0"/>
  <pageSetup orientation="landscape"/>
  <headerFooter>
    <oddFooter xml:space="preserve">&amp;C_x000D_&amp;1#&amp;"Aptos"&amp;10&amp;K000000  For internal use only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33033-EF46-43B3-8BA8-F05A29BC2DBF}">
  <sheetPr codeName="Sheet13">
    <outlinePr summaryBelow="0"/>
  </sheetPr>
  <dimension ref="A1:I239"/>
  <sheetViews>
    <sheetView topLeftCell="A227" workbookViewId="0">
      <selection activeCell="B237" sqref="B237:D249"/>
    </sheetView>
  </sheetViews>
  <sheetFormatPr defaultRowHeight="15"/>
  <cols>
    <col min="1" max="1" width="9.710937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710937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710937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710937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710937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710937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710937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710937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710937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710937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710937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710937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710937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710937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710937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710937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710937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710937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710937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710937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710937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710937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710937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710937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710937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710937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710937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710937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710937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710937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710937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710937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710937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710937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710937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710937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710937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710937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710937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710937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710937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710937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710937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710937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710937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710937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710937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710937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710937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710937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710937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710937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710937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710937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710937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710937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710937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710937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710937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710937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710937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710937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710937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710937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12</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200</v>
      </c>
      <c r="C9" s="14" t="s">
        <v>201</v>
      </c>
      <c r="D9" s="14" t="s">
        <v>202</v>
      </c>
      <c r="E9" s="19">
        <v>209780</v>
      </c>
      <c r="F9" s="20">
        <v>3166.63</v>
      </c>
      <c r="G9" s="21">
        <v>4.5900000000000003E-2</v>
      </c>
      <c r="H9" s="91"/>
      <c r="I9" s="22"/>
    </row>
    <row r="10" spans="1:9" ht="12.95" customHeight="1">
      <c r="A10" s="17"/>
      <c r="B10" s="18" t="s">
        <v>194</v>
      </c>
      <c r="C10" s="14" t="s">
        <v>195</v>
      </c>
      <c r="D10" s="14" t="s">
        <v>37</v>
      </c>
      <c r="E10" s="19">
        <v>118543</v>
      </c>
      <c r="F10" s="20">
        <v>1566.78</v>
      </c>
      <c r="G10" s="21">
        <v>2.2700000000000001E-2</v>
      </c>
      <c r="H10" s="91"/>
      <c r="I10" s="22"/>
    </row>
    <row r="11" spans="1:9" ht="12.95" customHeight="1">
      <c r="A11" s="17"/>
      <c r="B11" s="18" t="s">
        <v>57</v>
      </c>
      <c r="C11" s="14" t="s">
        <v>58</v>
      </c>
      <c r="D11" s="14" t="s">
        <v>37</v>
      </c>
      <c r="E11" s="19">
        <v>158335</v>
      </c>
      <c r="F11" s="20">
        <v>1427.23</v>
      </c>
      <c r="G11" s="21">
        <v>2.07E-2</v>
      </c>
      <c r="H11" s="91"/>
      <c r="I11" s="22"/>
    </row>
    <row r="12" spans="1:9" ht="12.95" customHeight="1">
      <c r="A12" s="17"/>
      <c r="B12" s="18" t="s">
        <v>215</v>
      </c>
      <c r="C12" s="14" t="s">
        <v>216</v>
      </c>
      <c r="D12" s="14" t="s">
        <v>198</v>
      </c>
      <c r="E12" s="19">
        <v>14734</v>
      </c>
      <c r="F12" s="20">
        <v>1369.01</v>
      </c>
      <c r="G12" s="21">
        <v>1.9800000000000002E-2</v>
      </c>
      <c r="H12" s="91"/>
      <c r="I12" s="22"/>
    </row>
    <row r="13" spans="1:9" ht="12.95" customHeight="1">
      <c r="A13" s="17"/>
      <c r="B13" s="18" t="s">
        <v>239</v>
      </c>
      <c r="C13" s="14" t="s">
        <v>240</v>
      </c>
      <c r="D13" s="14" t="s">
        <v>91</v>
      </c>
      <c r="E13" s="19">
        <v>79070</v>
      </c>
      <c r="F13" s="20">
        <v>1362.77</v>
      </c>
      <c r="G13" s="21">
        <v>1.9699999999999999E-2</v>
      </c>
      <c r="H13" s="91"/>
      <c r="I13" s="22"/>
    </row>
    <row r="14" spans="1:9" ht="12.95" customHeight="1">
      <c r="A14" s="17"/>
      <c r="B14" s="18" t="s">
        <v>249</v>
      </c>
      <c r="C14" s="14" t="s">
        <v>250</v>
      </c>
      <c r="D14" s="14" t="s">
        <v>209</v>
      </c>
      <c r="E14" s="19">
        <v>33027</v>
      </c>
      <c r="F14" s="20">
        <v>1356.09</v>
      </c>
      <c r="G14" s="21">
        <v>1.9599999999999999E-2</v>
      </c>
      <c r="H14" s="91"/>
      <c r="I14" s="22"/>
    </row>
    <row r="15" spans="1:9" ht="12.95" customHeight="1">
      <c r="A15" s="17"/>
      <c r="B15" s="18" t="s">
        <v>96</v>
      </c>
      <c r="C15" s="14" t="s">
        <v>97</v>
      </c>
      <c r="D15" s="14" t="s">
        <v>98</v>
      </c>
      <c r="E15" s="19">
        <v>35698</v>
      </c>
      <c r="F15" s="20">
        <v>1342.24</v>
      </c>
      <c r="G15" s="21">
        <v>1.9400000000000001E-2</v>
      </c>
      <c r="H15" s="91"/>
      <c r="I15" s="22"/>
    </row>
    <row r="16" spans="1:9" ht="12.95" customHeight="1">
      <c r="A16" s="17"/>
      <c r="B16" s="18" t="s">
        <v>271</v>
      </c>
      <c r="C16" s="14" t="s">
        <v>272</v>
      </c>
      <c r="D16" s="14" t="s">
        <v>37</v>
      </c>
      <c r="E16" s="19">
        <v>130590</v>
      </c>
      <c r="F16" s="20">
        <v>1253.01</v>
      </c>
      <c r="G16" s="21">
        <v>1.8100000000000002E-2</v>
      </c>
      <c r="H16" s="91"/>
      <c r="I16" s="22"/>
    </row>
    <row r="17" spans="1:9" ht="12.95" customHeight="1">
      <c r="A17" s="17"/>
      <c r="B17" s="18" t="s">
        <v>488</v>
      </c>
      <c r="C17" s="14" t="s">
        <v>489</v>
      </c>
      <c r="D17" s="14" t="s">
        <v>37</v>
      </c>
      <c r="E17" s="19">
        <v>291120</v>
      </c>
      <c r="F17" s="20">
        <v>1213.97</v>
      </c>
      <c r="G17" s="21">
        <v>1.7600000000000001E-2</v>
      </c>
      <c r="H17" s="91"/>
      <c r="I17" s="22"/>
    </row>
    <row r="18" spans="1:9" ht="12.95" customHeight="1">
      <c r="A18" s="17"/>
      <c r="B18" s="18" t="s">
        <v>594</v>
      </c>
      <c r="C18" s="14" t="s">
        <v>595</v>
      </c>
      <c r="D18" s="14" t="s">
        <v>198</v>
      </c>
      <c r="E18" s="19">
        <v>66396</v>
      </c>
      <c r="F18" s="20">
        <v>1206.1500000000001</v>
      </c>
      <c r="G18" s="21">
        <v>1.7500000000000002E-2</v>
      </c>
      <c r="H18" s="91"/>
      <c r="I18" s="22"/>
    </row>
    <row r="19" spans="1:9" ht="12.95" customHeight="1">
      <c r="A19" s="17"/>
      <c r="B19" s="18" t="s">
        <v>220</v>
      </c>
      <c r="C19" s="14" t="s">
        <v>221</v>
      </c>
      <c r="D19" s="14" t="s">
        <v>37</v>
      </c>
      <c r="E19" s="19">
        <v>91144</v>
      </c>
      <c r="F19" s="20">
        <v>1117.43</v>
      </c>
      <c r="G19" s="21">
        <v>1.6199999999999999E-2</v>
      </c>
      <c r="H19" s="91"/>
      <c r="I19" s="22"/>
    </row>
    <row r="20" spans="1:9" ht="12.95" customHeight="1">
      <c r="A20" s="17"/>
      <c r="B20" s="18" t="s">
        <v>711</v>
      </c>
      <c r="C20" s="14" t="s">
        <v>712</v>
      </c>
      <c r="D20" s="14" t="s">
        <v>198</v>
      </c>
      <c r="E20" s="19">
        <v>115795</v>
      </c>
      <c r="F20" s="20">
        <v>1100.3399999999999</v>
      </c>
      <c r="G20" s="21">
        <v>1.5900000000000001E-2</v>
      </c>
      <c r="H20" s="91"/>
      <c r="I20" s="22"/>
    </row>
    <row r="21" spans="1:9" ht="12.95" customHeight="1">
      <c r="A21" s="17"/>
      <c r="B21" s="18" t="s">
        <v>713</v>
      </c>
      <c r="C21" s="14" t="s">
        <v>714</v>
      </c>
      <c r="D21" s="14" t="s">
        <v>262</v>
      </c>
      <c r="E21" s="19">
        <v>108511</v>
      </c>
      <c r="F21" s="20">
        <v>1078.5999999999999</v>
      </c>
      <c r="G21" s="21">
        <v>1.5599999999999999E-2</v>
      </c>
      <c r="H21" s="91"/>
      <c r="I21" s="22"/>
    </row>
    <row r="22" spans="1:9" ht="12.95" customHeight="1">
      <c r="A22" s="17"/>
      <c r="B22" s="18" t="s">
        <v>715</v>
      </c>
      <c r="C22" s="14" t="s">
        <v>716</v>
      </c>
      <c r="D22" s="14" t="s">
        <v>259</v>
      </c>
      <c r="E22" s="19">
        <v>21743</v>
      </c>
      <c r="F22" s="20">
        <v>1011.85</v>
      </c>
      <c r="G22" s="21">
        <v>1.47E-2</v>
      </c>
      <c r="H22" s="91"/>
      <c r="I22" s="22"/>
    </row>
    <row r="23" spans="1:9" ht="12.95" customHeight="1">
      <c r="A23" s="17"/>
      <c r="B23" s="18" t="s">
        <v>290</v>
      </c>
      <c r="C23" s="14" t="s">
        <v>291</v>
      </c>
      <c r="D23" s="14" t="s">
        <v>43</v>
      </c>
      <c r="E23" s="19">
        <v>104797</v>
      </c>
      <c r="F23" s="20">
        <v>1005.42</v>
      </c>
      <c r="G23" s="21">
        <v>1.46E-2</v>
      </c>
      <c r="H23" s="91"/>
      <c r="I23" s="22"/>
    </row>
    <row r="24" spans="1:9" ht="12.95" customHeight="1">
      <c r="A24" s="17"/>
      <c r="B24" s="18" t="s">
        <v>717</v>
      </c>
      <c r="C24" s="14" t="s">
        <v>718</v>
      </c>
      <c r="D24" s="14" t="s">
        <v>49</v>
      </c>
      <c r="E24" s="19">
        <v>68483</v>
      </c>
      <c r="F24" s="20">
        <v>975.54</v>
      </c>
      <c r="G24" s="21">
        <v>1.41E-2</v>
      </c>
      <c r="H24" s="91"/>
      <c r="I24" s="22"/>
    </row>
    <row r="25" spans="1:9" ht="12.95" customHeight="1">
      <c r="A25" s="17"/>
      <c r="B25" s="18" t="s">
        <v>222</v>
      </c>
      <c r="C25" s="14" t="s">
        <v>223</v>
      </c>
      <c r="D25" s="14" t="s">
        <v>43</v>
      </c>
      <c r="E25" s="19">
        <v>161416</v>
      </c>
      <c r="F25" s="20">
        <v>969.71</v>
      </c>
      <c r="G25" s="21">
        <v>1.4E-2</v>
      </c>
      <c r="H25" s="91"/>
      <c r="I25" s="22"/>
    </row>
    <row r="26" spans="1:9" ht="12.95" customHeight="1">
      <c r="A26" s="17"/>
      <c r="B26" s="18" t="s">
        <v>389</v>
      </c>
      <c r="C26" s="14" t="s">
        <v>390</v>
      </c>
      <c r="D26" s="14" t="s">
        <v>91</v>
      </c>
      <c r="E26" s="19">
        <v>60818</v>
      </c>
      <c r="F26" s="20">
        <v>923.22</v>
      </c>
      <c r="G26" s="21">
        <v>1.34E-2</v>
      </c>
      <c r="H26" s="91"/>
      <c r="I26" s="22"/>
    </row>
    <row r="27" spans="1:9" ht="12.95" customHeight="1">
      <c r="A27" s="17"/>
      <c r="B27" s="18" t="s">
        <v>612</v>
      </c>
      <c r="C27" s="14" t="s">
        <v>613</v>
      </c>
      <c r="D27" s="14" t="s">
        <v>464</v>
      </c>
      <c r="E27" s="19">
        <v>236946</v>
      </c>
      <c r="F27" s="20">
        <v>920.06</v>
      </c>
      <c r="G27" s="21">
        <v>1.3299999999999999E-2</v>
      </c>
      <c r="H27" s="91"/>
      <c r="I27" s="22"/>
    </row>
    <row r="28" spans="1:9" ht="12.95" customHeight="1">
      <c r="A28" s="17"/>
      <c r="B28" s="18" t="s">
        <v>183</v>
      </c>
      <c r="C28" s="14" t="s">
        <v>203</v>
      </c>
      <c r="D28" s="14" t="s">
        <v>204</v>
      </c>
      <c r="E28" s="19">
        <v>283342</v>
      </c>
      <c r="F28" s="20">
        <v>906.69</v>
      </c>
      <c r="G28" s="21">
        <v>1.3100000000000001E-2</v>
      </c>
      <c r="H28" s="91"/>
      <c r="I28" s="22"/>
    </row>
    <row r="29" spans="1:9" ht="12.95" customHeight="1">
      <c r="A29" s="17"/>
      <c r="B29" s="18" t="s">
        <v>192</v>
      </c>
      <c r="C29" s="14" t="s">
        <v>193</v>
      </c>
      <c r="D29" s="14" t="s">
        <v>72</v>
      </c>
      <c r="E29" s="19">
        <v>73717</v>
      </c>
      <c r="F29" s="20">
        <v>875.02</v>
      </c>
      <c r="G29" s="21">
        <v>1.2699999999999999E-2</v>
      </c>
      <c r="H29" s="91"/>
      <c r="I29" s="22"/>
    </row>
    <row r="30" spans="1:9" ht="12.95" customHeight="1">
      <c r="A30" s="17"/>
      <c r="B30" s="18" t="s">
        <v>269</v>
      </c>
      <c r="C30" s="14" t="s">
        <v>270</v>
      </c>
      <c r="D30" s="14" t="s">
        <v>198</v>
      </c>
      <c r="E30" s="19">
        <v>37277</v>
      </c>
      <c r="F30" s="20">
        <v>870.31</v>
      </c>
      <c r="G30" s="21">
        <v>1.26E-2</v>
      </c>
      <c r="H30" s="91"/>
      <c r="I30" s="22"/>
    </row>
    <row r="31" spans="1:9" ht="12.95" customHeight="1">
      <c r="A31" s="17"/>
      <c r="B31" s="18" t="s">
        <v>560</v>
      </c>
      <c r="C31" s="14" t="s">
        <v>561</v>
      </c>
      <c r="D31" s="14" t="s">
        <v>233</v>
      </c>
      <c r="E31" s="19">
        <v>4911</v>
      </c>
      <c r="F31" s="20">
        <v>853.73</v>
      </c>
      <c r="G31" s="21">
        <v>1.24E-2</v>
      </c>
      <c r="H31" s="91"/>
      <c r="I31" s="22"/>
    </row>
    <row r="32" spans="1:9" ht="12.95" customHeight="1">
      <c r="A32" s="17"/>
      <c r="B32" s="18" t="s">
        <v>410</v>
      </c>
      <c r="C32" s="14" t="s">
        <v>411</v>
      </c>
      <c r="D32" s="14" t="s">
        <v>262</v>
      </c>
      <c r="E32" s="19">
        <v>26713</v>
      </c>
      <c r="F32" s="20">
        <v>825.97</v>
      </c>
      <c r="G32" s="21">
        <v>1.2E-2</v>
      </c>
      <c r="H32" s="91"/>
      <c r="I32" s="22"/>
    </row>
    <row r="33" spans="1:9" ht="12.95" customHeight="1">
      <c r="A33" s="17"/>
      <c r="B33" s="18" t="s">
        <v>661</v>
      </c>
      <c r="C33" s="14" t="s">
        <v>662</v>
      </c>
      <c r="D33" s="14" t="s">
        <v>219</v>
      </c>
      <c r="E33" s="19">
        <v>106178</v>
      </c>
      <c r="F33" s="20">
        <v>817.57</v>
      </c>
      <c r="G33" s="21">
        <v>1.18E-2</v>
      </c>
      <c r="H33" s="91"/>
      <c r="I33" s="22"/>
    </row>
    <row r="34" spans="1:9" ht="12.95" customHeight="1">
      <c r="A34" s="17"/>
      <c r="B34" s="18" t="s">
        <v>247</v>
      </c>
      <c r="C34" s="14" t="s">
        <v>248</v>
      </c>
      <c r="D34" s="14" t="s">
        <v>84</v>
      </c>
      <c r="E34" s="19">
        <v>26562</v>
      </c>
      <c r="F34" s="20">
        <v>813.3</v>
      </c>
      <c r="G34" s="21">
        <v>1.18E-2</v>
      </c>
      <c r="H34" s="91"/>
      <c r="I34" s="22"/>
    </row>
    <row r="35" spans="1:9" ht="12.95" customHeight="1">
      <c r="A35" s="17"/>
      <c r="B35" s="18" t="s">
        <v>719</v>
      </c>
      <c r="C35" s="14" t="s">
        <v>720</v>
      </c>
      <c r="D35" s="14" t="s">
        <v>198</v>
      </c>
      <c r="E35" s="19">
        <v>149459</v>
      </c>
      <c r="F35" s="20">
        <v>804.16</v>
      </c>
      <c r="G35" s="21">
        <v>1.1599999999999999E-2</v>
      </c>
      <c r="H35" s="91"/>
      <c r="I35" s="22"/>
    </row>
    <row r="36" spans="1:9" ht="12.95" customHeight="1">
      <c r="A36" s="17"/>
      <c r="B36" s="18" t="s">
        <v>721</v>
      </c>
      <c r="C36" s="14" t="s">
        <v>722</v>
      </c>
      <c r="D36" s="14" t="s">
        <v>409</v>
      </c>
      <c r="E36" s="19">
        <v>41351</v>
      </c>
      <c r="F36" s="20">
        <v>800.14</v>
      </c>
      <c r="G36" s="21">
        <v>1.1599999999999999E-2</v>
      </c>
      <c r="H36" s="91"/>
      <c r="I36" s="22"/>
    </row>
    <row r="37" spans="1:9" ht="12.95" customHeight="1">
      <c r="A37" s="17"/>
      <c r="B37" s="18" t="s">
        <v>224</v>
      </c>
      <c r="C37" s="14" t="s">
        <v>225</v>
      </c>
      <c r="D37" s="14" t="s">
        <v>226</v>
      </c>
      <c r="E37" s="19">
        <v>18005</v>
      </c>
      <c r="F37" s="20">
        <v>793.17</v>
      </c>
      <c r="G37" s="21">
        <v>1.15E-2</v>
      </c>
      <c r="H37" s="91"/>
      <c r="I37" s="22"/>
    </row>
    <row r="38" spans="1:9" ht="12.95" customHeight="1">
      <c r="A38" s="17"/>
      <c r="B38" s="18" t="s">
        <v>205</v>
      </c>
      <c r="C38" s="14" t="s">
        <v>206</v>
      </c>
      <c r="D38" s="14" t="s">
        <v>37</v>
      </c>
      <c r="E38" s="19">
        <v>1173338</v>
      </c>
      <c r="F38" s="20">
        <v>792</v>
      </c>
      <c r="G38" s="21">
        <v>1.15E-2</v>
      </c>
      <c r="H38" s="91"/>
      <c r="I38" s="22"/>
    </row>
    <row r="39" spans="1:9" ht="12.95" customHeight="1">
      <c r="A39" s="17"/>
      <c r="B39" s="18" t="s">
        <v>231</v>
      </c>
      <c r="C39" s="14" t="s">
        <v>232</v>
      </c>
      <c r="D39" s="14" t="s">
        <v>233</v>
      </c>
      <c r="E39" s="19">
        <v>7494</v>
      </c>
      <c r="F39" s="20">
        <v>786.87</v>
      </c>
      <c r="G39" s="21">
        <v>1.14E-2</v>
      </c>
      <c r="H39" s="91"/>
      <c r="I39" s="22"/>
    </row>
    <row r="40" spans="1:9" ht="12.95" customHeight="1">
      <c r="A40" s="17"/>
      <c r="B40" s="18" t="s">
        <v>340</v>
      </c>
      <c r="C40" s="14" t="s">
        <v>345</v>
      </c>
      <c r="D40" s="14" t="s">
        <v>209</v>
      </c>
      <c r="E40" s="19">
        <v>26367</v>
      </c>
      <c r="F40" s="20">
        <v>777.83</v>
      </c>
      <c r="G40" s="21">
        <v>1.1299999999999999E-2</v>
      </c>
      <c r="H40" s="91"/>
      <c r="I40" s="22"/>
    </row>
    <row r="41" spans="1:9" ht="12.95" customHeight="1">
      <c r="A41" s="17"/>
      <c r="B41" s="18" t="s">
        <v>663</v>
      </c>
      <c r="C41" s="14" t="s">
        <v>664</v>
      </c>
      <c r="D41" s="14" t="s">
        <v>104</v>
      </c>
      <c r="E41" s="19">
        <v>151945</v>
      </c>
      <c r="F41" s="20">
        <v>751.67</v>
      </c>
      <c r="G41" s="21">
        <v>1.09E-2</v>
      </c>
      <c r="H41" s="91"/>
      <c r="I41" s="22"/>
    </row>
    <row r="42" spans="1:9" ht="12.95" customHeight="1">
      <c r="A42" s="17"/>
      <c r="B42" s="18" t="s">
        <v>234</v>
      </c>
      <c r="C42" s="14" t="s">
        <v>235</v>
      </c>
      <c r="D42" s="14" t="s">
        <v>69</v>
      </c>
      <c r="E42" s="19">
        <v>78782</v>
      </c>
      <c r="F42" s="20">
        <v>741.97</v>
      </c>
      <c r="G42" s="21">
        <v>1.0699999999999999E-2</v>
      </c>
      <c r="H42" s="91"/>
      <c r="I42" s="22"/>
    </row>
    <row r="43" spans="1:9" ht="12.95" customHeight="1">
      <c r="A43" s="17"/>
      <c r="B43" s="18" t="s">
        <v>382</v>
      </c>
      <c r="C43" s="14" t="s">
        <v>383</v>
      </c>
      <c r="D43" s="14" t="s">
        <v>259</v>
      </c>
      <c r="E43" s="19">
        <v>89291</v>
      </c>
      <c r="F43" s="20">
        <v>741.12</v>
      </c>
      <c r="G43" s="21">
        <v>1.0699999999999999E-2</v>
      </c>
      <c r="H43" s="91"/>
      <c r="I43" s="22"/>
    </row>
    <row r="44" spans="1:9" ht="12.95" customHeight="1">
      <c r="A44" s="17"/>
      <c r="B44" s="18" t="s">
        <v>253</v>
      </c>
      <c r="C44" s="14" t="s">
        <v>254</v>
      </c>
      <c r="D44" s="14" t="s">
        <v>37</v>
      </c>
      <c r="E44" s="19">
        <v>900264</v>
      </c>
      <c r="F44" s="20">
        <v>733.18</v>
      </c>
      <c r="G44" s="21">
        <v>1.06E-2</v>
      </c>
      <c r="H44" s="91"/>
      <c r="I44" s="22"/>
    </row>
    <row r="45" spans="1:9" ht="12.95" customHeight="1">
      <c r="A45" s="17"/>
      <c r="B45" s="18" t="s">
        <v>38</v>
      </c>
      <c r="C45" s="14" t="s">
        <v>39</v>
      </c>
      <c r="D45" s="14" t="s">
        <v>40</v>
      </c>
      <c r="E45" s="19">
        <v>15384</v>
      </c>
      <c r="F45" s="20">
        <v>732.28</v>
      </c>
      <c r="G45" s="21">
        <v>1.06E-2</v>
      </c>
      <c r="H45" s="91"/>
      <c r="I45" s="22"/>
    </row>
    <row r="46" spans="1:9" ht="12.95" customHeight="1">
      <c r="A46" s="17"/>
      <c r="B46" s="18" t="s">
        <v>723</v>
      </c>
      <c r="C46" s="14" t="s">
        <v>724</v>
      </c>
      <c r="D46" s="14" t="s">
        <v>40</v>
      </c>
      <c r="E46" s="19">
        <v>107020</v>
      </c>
      <c r="F46" s="20">
        <v>724.2</v>
      </c>
      <c r="G46" s="21">
        <v>1.0500000000000001E-2</v>
      </c>
      <c r="H46" s="91"/>
      <c r="I46" s="22"/>
    </row>
    <row r="47" spans="1:9" ht="12.95" customHeight="1">
      <c r="A47" s="17"/>
      <c r="B47" s="18" t="s">
        <v>476</v>
      </c>
      <c r="C47" s="14" t="s">
        <v>477</v>
      </c>
      <c r="D47" s="14" t="s">
        <v>219</v>
      </c>
      <c r="E47" s="19">
        <v>103572</v>
      </c>
      <c r="F47" s="20">
        <v>722.05</v>
      </c>
      <c r="G47" s="21">
        <v>1.0500000000000001E-2</v>
      </c>
      <c r="H47" s="91"/>
      <c r="I47" s="22"/>
    </row>
    <row r="48" spans="1:9" ht="12.95" customHeight="1">
      <c r="A48" s="17"/>
      <c r="B48" s="18" t="s">
        <v>55</v>
      </c>
      <c r="C48" s="14" t="s">
        <v>56</v>
      </c>
      <c r="D48" s="14" t="s">
        <v>43</v>
      </c>
      <c r="E48" s="19">
        <v>71800</v>
      </c>
      <c r="F48" s="20">
        <v>705.58</v>
      </c>
      <c r="G48" s="21">
        <v>1.0200000000000001E-2</v>
      </c>
      <c r="H48" s="91"/>
      <c r="I48" s="22"/>
    </row>
    <row r="49" spans="1:9" ht="12.95" customHeight="1">
      <c r="A49" s="17"/>
      <c r="B49" s="18" t="s">
        <v>673</v>
      </c>
      <c r="C49" s="14" t="s">
        <v>674</v>
      </c>
      <c r="D49" s="14" t="s">
        <v>409</v>
      </c>
      <c r="E49" s="19">
        <v>62221</v>
      </c>
      <c r="F49" s="20">
        <v>703.53</v>
      </c>
      <c r="G49" s="21">
        <v>1.0200000000000001E-2</v>
      </c>
      <c r="H49" s="91"/>
      <c r="I49" s="22"/>
    </row>
    <row r="50" spans="1:9" ht="12.95" customHeight="1">
      <c r="A50" s="17"/>
      <c r="B50" s="18" t="s">
        <v>657</v>
      </c>
      <c r="C50" s="14" t="s">
        <v>658</v>
      </c>
      <c r="D50" s="14" t="s">
        <v>104</v>
      </c>
      <c r="E50" s="19">
        <v>266047</v>
      </c>
      <c r="F50" s="20">
        <v>696.24</v>
      </c>
      <c r="G50" s="21">
        <v>1.01E-2</v>
      </c>
      <c r="H50" s="91"/>
      <c r="I50" s="22"/>
    </row>
    <row r="51" spans="1:9" ht="12.95" customHeight="1">
      <c r="A51" s="17"/>
      <c r="B51" s="18" t="s">
        <v>502</v>
      </c>
      <c r="C51" s="14" t="s">
        <v>503</v>
      </c>
      <c r="D51" s="14" t="s">
        <v>262</v>
      </c>
      <c r="E51" s="19">
        <v>39208</v>
      </c>
      <c r="F51" s="20">
        <v>691.26</v>
      </c>
      <c r="G51" s="21">
        <v>0.01</v>
      </c>
      <c r="H51" s="91"/>
      <c r="I51" s="22"/>
    </row>
    <row r="52" spans="1:9" ht="12.95" customHeight="1">
      <c r="A52" s="17"/>
      <c r="B52" s="18" t="s">
        <v>73</v>
      </c>
      <c r="C52" s="14" t="s">
        <v>74</v>
      </c>
      <c r="D52" s="14" t="s">
        <v>43</v>
      </c>
      <c r="E52" s="19">
        <v>178944</v>
      </c>
      <c r="F52" s="20">
        <v>681.06</v>
      </c>
      <c r="G52" s="21">
        <v>9.9000000000000008E-3</v>
      </c>
      <c r="H52" s="91"/>
      <c r="I52" s="22"/>
    </row>
    <row r="53" spans="1:9" ht="12.95" customHeight="1">
      <c r="A53" s="17"/>
      <c r="B53" s="18" t="s">
        <v>260</v>
      </c>
      <c r="C53" s="14" t="s">
        <v>261</v>
      </c>
      <c r="D53" s="14" t="s">
        <v>262</v>
      </c>
      <c r="E53" s="19">
        <v>20574</v>
      </c>
      <c r="F53" s="20">
        <v>679.02</v>
      </c>
      <c r="G53" s="21">
        <v>9.7999999999999997E-3</v>
      </c>
      <c r="H53" s="91"/>
      <c r="I53" s="22"/>
    </row>
    <row r="54" spans="1:9" ht="12.95" customHeight="1">
      <c r="A54" s="17"/>
      <c r="B54" s="18" t="s">
        <v>725</v>
      </c>
      <c r="C54" s="14" t="s">
        <v>726</v>
      </c>
      <c r="D54" s="14" t="s">
        <v>219</v>
      </c>
      <c r="E54" s="19">
        <v>246456</v>
      </c>
      <c r="F54" s="20">
        <v>677.63</v>
      </c>
      <c r="G54" s="21">
        <v>9.7999999999999997E-3</v>
      </c>
      <c r="H54" s="91"/>
      <c r="I54" s="22"/>
    </row>
    <row r="55" spans="1:9" ht="12.95" customHeight="1">
      <c r="A55" s="17"/>
      <c r="B55" s="18" t="s">
        <v>53</v>
      </c>
      <c r="C55" s="14" t="s">
        <v>54</v>
      </c>
      <c r="D55" s="14" t="s">
        <v>37</v>
      </c>
      <c r="E55" s="19">
        <v>66884</v>
      </c>
      <c r="F55" s="20">
        <v>675.73</v>
      </c>
      <c r="G55" s="21">
        <v>9.7999999999999997E-3</v>
      </c>
      <c r="H55" s="91"/>
      <c r="I55" s="22"/>
    </row>
    <row r="56" spans="1:9" ht="12.95" customHeight="1">
      <c r="A56" s="17"/>
      <c r="B56" s="18" t="s">
        <v>727</v>
      </c>
      <c r="C56" s="14" t="s">
        <v>728</v>
      </c>
      <c r="D56" s="14" t="s">
        <v>40</v>
      </c>
      <c r="E56" s="19">
        <v>15027</v>
      </c>
      <c r="F56" s="20">
        <v>669.45</v>
      </c>
      <c r="G56" s="21">
        <v>9.7000000000000003E-3</v>
      </c>
      <c r="H56" s="91"/>
      <c r="I56" s="22"/>
    </row>
    <row r="57" spans="1:9" ht="12.95" customHeight="1">
      <c r="A57" s="17"/>
      <c r="B57" s="18" t="s">
        <v>500</v>
      </c>
      <c r="C57" s="14" t="s">
        <v>501</v>
      </c>
      <c r="D57" s="14" t="s">
        <v>34</v>
      </c>
      <c r="E57" s="19">
        <v>62207</v>
      </c>
      <c r="F57" s="20">
        <v>661.82</v>
      </c>
      <c r="G57" s="21">
        <v>9.5999999999999992E-3</v>
      </c>
      <c r="H57" s="91"/>
      <c r="I57" s="22"/>
    </row>
    <row r="58" spans="1:9" ht="12.95" customHeight="1">
      <c r="A58" s="17"/>
      <c r="B58" s="18" t="s">
        <v>606</v>
      </c>
      <c r="C58" s="14" t="s">
        <v>607</v>
      </c>
      <c r="D58" s="14" t="s">
        <v>37</v>
      </c>
      <c r="E58" s="19">
        <v>208021</v>
      </c>
      <c r="F58" s="20">
        <v>660.26</v>
      </c>
      <c r="G58" s="21">
        <v>9.5999999999999992E-3</v>
      </c>
      <c r="H58" s="91"/>
      <c r="I58" s="22"/>
    </row>
    <row r="59" spans="1:9" ht="12.95" customHeight="1">
      <c r="A59" s="17"/>
      <c r="B59" s="18" t="s">
        <v>729</v>
      </c>
      <c r="C59" s="14" t="s">
        <v>730</v>
      </c>
      <c r="D59" s="14" t="s">
        <v>233</v>
      </c>
      <c r="E59" s="19">
        <v>141458</v>
      </c>
      <c r="F59" s="20">
        <v>653.25</v>
      </c>
      <c r="G59" s="21">
        <v>9.4999999999999998E-3</v>
      </c>
      <c r="H59" s="91"/>
      <c r="I59" s="22"/>
    </row>
    <row r="60" spans="1:9" ht="12.95" customHeight="1">
      <c r="A60" s="17"/>
      <c r="B60" s="18" t="s">
        <v>667</v>
      </c>
      <c r="C60" s="14" t="s">
        <v>668</v>
      </c>
      <c r="D60" s="14" t="s">
        <v>475</v>
      </c>
      <c r="E60" s="19">
        <v>52109</v>
      </c>
      <c r="F60" s="20">
        <v>653.13</v>
      </c>
      <c r="G60" s="21">
        <v>9.4999999999999998E-3</v>
      </c>
      <c r="H60" s="91"/>
      <c r="I60" s="22"/>
    </row>
    <row r="61" spans="1:9" ht="12.95" customHeight="1">
      <c r="A61" s="17"/>
      <c r="B61" s="18" t="s">
        <v>622</v>
      </c>
      <c r="C61" s="14" t="s">
        <v>623</v>
      </c>
      <c r="D61" s="14" t="s">
        <v>259</v>
      </c>
      <c r="E61" s="19">
        <v>33479</v>
      </c>
      <c r="F61" s="20">
        <v>644.80999999999995</v>
      </c>
      <c r="G61" s="21">
        <v>9.2999999999999992E-3</v>
      </c>
      <c r="H61" s="91"/>
      <c r="I61" s="22"/>
    </row>
    <row r="62" spans="1:9" ht="12.95" customHeight="1">
      <c r="A62" s="17"/>
      <c r="B62" s="18" t="s">
        <v>296</v>
      </c>
      <c r="C62" s="14" t="s">
        <v>297</v>
      </c>
      <c r="D62" s="14" t="s">
        <v>209</v>
      </c>
      <c r="E62" s="19">
        <v>44412</v>
      </c>
      <c r="F62" s="20">
        <v>632.87</v>
      </c>
      <c r="G62" s="21">
        <v>9.1999999999999998E-3</v>
      </c>
      <c r="H62" s="91"/>
      <c r="I62" s="22"/>
    </row>
    <row r="63" spans="1:9" ht="12.95" customHeight="1">
      <c r="A63" s="17"/>
      <c r="B63" s="18" t="s">
        <v>32</v>
      </c>
      <c r="C63" s="14" t="s">
        <v>33</v>
      </c>
      <c r="D63" s="14" t="s">
        <v>34</v>
      </c>
      <c r="E63" s="19">
        <v>37110</v>
      </c>
      <c r="F63" s="20">
        <v>622.71</v>
      </c>
      <c r="G63" s="21">
        <v>8.9999999999999993E-3</v>
      </c>
      <c r="H63" s="91"/>
      <c r="I63" s="22"/>
    </row>
    <row r="64" spans="1:9" ht="12.95" customHeight="1">
      <c r="A64" s="17"/>
      <c r="B64" s="18" t="s">
        <v>492</v>
      </c>
      <c r="C64" s="14" t="s">
        <v>493</v>
      </c>
      <c r="D64" s="14" t="s">
        <v>37</v>
      </c>
      <c r="E64" s="19">
        <v>356686</v>
      </c>
      <c r="F64" s="20">
        <v>609.92999999999995</v>
      </c>
      <c r="G64" s="21">
        <v>8.8000000000000005E-3</v>
      </c>
      <c r="H64" s="91"/>
      <c r="I64" s="22"/>
    </row>
    <row r="65" spans="1:9" ht="12.95" customHeight="1">
      <c r="A65" s="17"/>
      <c r="B65" s="18" t="s">
        <v>731</v>
      </c>
      <c r="C65" s="14" t="s">
        <v>732</v>
      </c>
      <c r="D65" s="14" t="s">
        <v>409</v>
      </c>
      <c r="E65" s="19">
        <v>34408</v>
      </c>
      <c r="F65" s="20">
        <v>607.54</v>
      </c>
      <c r="G65" s="21">
        <v>8.8000000000000005E-3</v>
      </c>
      <c r="H65" s="91"/>
      <c r="I65" s="22"/>
    </row>
    <row r="66" spans="1:9" ht="12.95" customHeight="1">
      <c r="A66" s="17"/>
      <c r="B66" s="18" t="s">
        <v>733</v>
      </c>
      <c r="C66" s="14" t="s">
        <v>734</v>
      </c>
      <c r="D66" s="14" t="s">
        <v>233</v>
      </c>
      <c r="E66" s="19">
        <v>25491</v>
      </c>
      <c r="F66" s="20">
        <v>605.26</v>
      </c>
      <c r="G66" s="21">
        <v>8.8000000000000005E-3</v>
      </c>
      <c r="H66" s="91"/>
      <c r="I66" s="22"/>
    </row>
    <row r="67" spans="1:9" ht="12.95" customHeight="1">
      <c r="A67" s="17"/>
      <c r="B67" s="18" t="s">
        <v>294</v>
      </c>
      <c r="C67" s="14" t="s">
        <v>295</v>
      </c>
      <c r="D67" s="14" t="s">
        <v>43</v>
      </c>
      <c r="E67" s="19">
        <v>37184</v>
      </c>
      <c r="F67" s="20">
        <v>602.38</v>
      </c>
      <c r="G67" s="21">
        <v>8.6999999999999994E-3</v>
      </c>
      <c r="H67" s="91"/>
      <c r="I67" s="22"/>
    </row>
    <row r="68" spans="1:9" ht="12.95" customHeight="1">
      <c r="A68" s="17"/>
      <c r="B68" s="18" t="s">
        <v>735</v>
      </c>
      <c r="C68" s="14" t="s">
        <v>736</v>
      </c>
      <c r="D68" s="14" t="s">
        <v>202</v>
      </c>
      <c r="E68" s="19">
        <v>34081</v>
      </c>
      <c r="F68" s="20">
        <v>595.57000000000005</v>
      </c>
      <c r="G68" s="21">
        <v>8.6E-3</v>
      </c>
      <c r="H68" s="91"/>
      <c r="I68" s="22"/>
    </row>
    <row r="69" spans="1:9" ht="12.95" customHeight="1">
      <c r="A69" s="17"/>
      <c r="B69" s="18" t="s">
        <v>415</v>
      </c>
      <c r="C69" s="14" t="s">
        <v>416</v>
      </c>
      <c r="D69" s="14" t="s">
        <v>52</v>
      </c>
      <c r="E69" s="19">
        <v>81904</v>
      </c>
      <c r="F69" s="20">
        <v>588.80999999999995</v>
      </c>
      <c r="G69" s="21">
        <v>8.5000000000000006E-3</v>
      </c>
      <c r="H69" s="91"/>
      <c r="I69" s="22"/>
    </row>
    <row r="70" spans="1:9" ht="12.95" customHeight="1">
      <c r="A70" s="17"/>
      <c r="B70" s="18" t="s">
        <v>737</v>
      </c>
      <c r="C70" s="14" t="s">
        <v>738</v>
      </c>
      <c r="D70" s="14" t="s">
        <v>233</v>
      </c>
      <c r="E70" s="19">
        <v>16900</v>
      </c>
      <c r="F70" s="20">
        <v>573.28</v>
      </c>
      <c r="G70" s="21">
        <v>8.3000000000000001E-3</v>
      </c>
      <c r="H70" s="91"/>
      <c r="I70" s="22"/>
    </row>
    <row r="71" spans="1:9" ht="12.95" customHeight="1">
      <c r="A71" s="17"/>
      <c r="B71" s="18" t="s">
        <v>739</v>
      </c>
      <c r="C71" s="14" t="s">
        <v>740</v>
      </c>
      <c r="D71" s="14" t="s">
        <v>37</v>
      </c>
      <c r="E71" s="19">
        <v>175192</v>
      </c>
      <c r="F71" s="20">
        <v>569.02</v>
      </c>
      <c r="G71" s="21">
        <v>8.2000000000000007E-3</v>
      </c>
      <c r="H71" s="91"/>
      <c r="I71" s="22"/>
    </row>
    <row r="72" spans="1:9" ht="12.95" customHeight="1">
      <c r="A72" s="17"/>
      <c r="B72" s="18" t="s">
        <v>471</v>
      </c>
      <c r="C72" s="14" t="s">
        <v>472</v>
      </c>
      <c r="D72" s="14" t="s">
        <v>40</v>
      </c>
      <c r="E72" s="19">
        <v>112693</v>
      </c>
      <c r="F72" s="20">
        <v>561.94000000000005</v>
      </c>
      <c r="G72" s="21">
        <v>8.0999999999999996E-3</v>
      </c>
      <c r="H72" s="91"/>
      <c r="I72" s="22"/>
    </row>
    <row r="73" spans="1:9" ht="12.95" customHeight="1">
      <c r="A73" s="17"/>
      <c r="B73" s="18" t="s">
        <v>741</v>
      </c>
      <c r="C73" s="14" t="s">
        <v>742</v>
      </c>
      <c r="D73" s="14" t="s">
        <v>91</v>
      </c>
      <c r="E73" s="19">
        <v>45206</v>
      </c>
      <c r="F73" s="20">
        <v>558.34</v>
      </c>
      <c r="G73" s="21">
        <v>8.0999999999999996E-3</v>
      </c>
      <c r="H73" s="91"/>
      <c r="I73" s="22"/>
    </row>
    <row r="74" spans="1:9" ht="12.95" customHeight="1">
      <c r="A74" s="17"/>
      <c r="B74" s="18" t="s">
        <v>743</v>
      </c>
      <c r="C74" s="14" t="s">
        <v>744</v>
      </c>
      <c r="D74" s="14" t="s">
        <v>40</v>
      </c>
      <c r="E74" s="19">
        <v>117786</v>
      </c>
      <c r="F74" s="20">
        <v>543.41</v>
      </c>
      <c r="G74" s="21">
        <v>7.9000000000000008E-3</v>
      </c>
      <c r="H74" s="91"/>
      <c r="I74" s="22"/>
    </row>
    <row r="75" spans="1:9" ht="12.95" customHeight="1">
      <c r="A75" s="17"/>
      <c r="B75" s="18" t="s">
        <v>745</v>
      </c>
      <c r="C75" s="14" t="s">
        <v>746</v>
      </c>
      <c r="D75" s="14" t="s">
        <v>278</v>
      </c>
      <c r="E75" s="19">
        <v>25653</v>
      </c>
      <c r="F75" s="20">
        <v>542.04999999999995</v>
      </c>
      <c r="G75" s="21">
        <v>7.7999999999999996E-3</v>
      </c>
      <c r="H75" s="91"/>
      <c r="I75" s="22"/>
    </row>
    <row r="76" spans="1:9" ht="12.95" customHeight="1">
      <c r="A76" s="17"/>
      <c r="B76" s="18" t="s">
        <v>454</v>
      </c>
      <c r="C76" s="14" t="s">
        <v>455</v>
      </c>
      <c r="D76" s="14" t="s">
        <v>238</v>
      </c>
      <c r="E76" s="19">
        <v>68878</v>
      </c>
      <c r="F76" s="20">
        <v>541.38</v>
      </c>
      <c r="G76" s="21">
        <v>7.7999999999999996E-3</v>
      </c>
      <c r="H76" s="91"/>
      <c r="I76" s="22"/>
    </row>
    <row r="77" spans="1:9" ht="12.95" customHeight="1">
      <c r="A77" s="17"/>
      <c r="B77" s="18" t="s">
        <v>364</v>
      </c>
      <c r="C77" s="14" t="s">
        <v>365</v>
      </c>
      <c r="D77" s="14" t="s">
        <v>219</v>
      </c>
      <c r="E77" s="19">
        <v>55672</v>
      </c>
      <c r="F77" s="20">
        <v>517.64</v>
      </c>
      <c r="G77" s="21">
        <v>7.4999999999999997E-3</v>
      </c>
      <c r="H77" s="91"/>
      <c r="I77" s="22"/>
    </row>
    <row r="78" spans="1:9" ht="12.95" customHeight="1">
      <c r="A78" s="17"/>
      <c r="B78" s="18" t="s">
        <v>67</v>
      </c>
      <c r="C78" s="14" t="s">
        <v>68</v>
      </c>
      <c r="D78" s="14" t="s">
        <v>69</v>
      </c>
      <c r="E78" s="19">
        <v>148403</v>
      </c>
      <c r="F78" s="20">
        <v>505.98</v>
      </c>
      <c r="G78" s="21">
        <v>7.3000000000000001E-3</v>
      </c>
      <c r="H78" s="91"/>
      <c r="I78" s="22"/>
    </row>
    <row r="79" spans="1:9" ht="12.95" customHeight="1">
      <c r="A79" s="17"/>
      <c r="B79" s="18" t="s">
        <v>393</v>
      </c>
      <c r="C79" s="14" t="s">
        <v>394</v>
      </c>
      <c r="D79" s="14" t="s">
        <v>104</v>
      </c>
      <c r="E79" s="19">
        <v>247599</v>
      </c>
      <c r="F79" s="20">
        <v>505.1</v>
      </c>
      <c r="G79" s="21">
        <v>7.3000000000000001E-3</v>
      </c>
      <c r="H79" s="91"/>
      <c r="I79" s="22"/>
    </row>
    <row r="80" spans="1:9" ht="12.95" customHeight="1">
      <c r="A80" s="17"/>
      <c r="B80" s="18" t="s">
        <v>373</v>
      </c>
      <c r="C80" s="14" t="s">
        <v>374</v>
      </c>
      <c r="D80" s="14" t="s">
        <v>91</v>
      </c>
      <c r="E80" s="19">
        <v>3802</v>
      </c>
      <c r="F80" s="20">
        <v>498.06</v>
      </c>
      <c r="G80" s="21">
        <v>7.1999999999999998E-3</v>
      </c>
      <c r="H80" s="91"/>
      <c r="I80" s="22"/>
    </row>
    <row r="81" spans="1:9" ht="12.95" customHeight="1">
      <c r="A81" s="17"/>
      <c r="B81" s="18" t="s">
        <v>61</v>
      </c>
      <c r="C81" s="14" t="s">
        <v>62</v>
      </c>
      <c r="D81" s="14" t="s">
        <v>63</v>
      </c>
      <c r="E81" s="19">
        <v>26099</v>
      </c>
      <c r="F81" s="20">
        <v>493.74</v>
      </c>
      <c r="G81" s="21">
        <v>7.1000000000000004E-3</v>
      </c>
      <c r="H81" s="91"/>
      <c r="I81" s="22"/>
    </row>
    <row r="82" spans="1:9" ht="12.95" customHeight="1">
      <c r="A82" s="17"/>
      <c r="B82" s="18" t="s">
        <v>446</v>
      </c>
      <c r="C82" s="14" t="s">
        <v>447</v>
      </c>
      <c r="D82" s="14" t="s">
        <v>226</v>
      </c>
      <c r="E82" s="19">
        <v>5980</v>
      </c>
      <c r="F82" s="20">
        <v>493.05</v>
      </c>
      <c r="G82" s="21">
        <v>7.1000000000000004E-3</v>
      </c>
      <c r="H82" s="91"/>
      <c r="I82" s="22"/>
    </row>
    <row r="83" spans="1:9" ht="12.95" customHeight="1">
      <c r="A83" s="17"/>
      <c r="B83" s="18" t="s">
        <v>281</v>
      </c>
      <c r="C83" s="14" t="s">
        <v>282</v>
      </c>
      <c r="D83" s="14" t="s">
        <v>43</v>
      </c>
      <c r="E83" s="19">
        <v>104325</v>
      </c>
      <c r="F83" s="20">
        <v>463.05</v>
      </c>
      <c r="G83" s="21">
        <v>6.7000000000000002E-3</v>
      </c>
      <c r="H83" s="91"/>
      <c r="I83" s="22"/>
    </row>
    <row r="84" spans="1:9" ht="12.95" customHeight="1">
      <c r="A84" s="17"/>
      <c r="B84" s="18" t="s">
        <v>346</v>
      </c>
      <c r="C84" s="14" t="s">
        <v>347</v>
      </c>
      <c r="D84" s="14" t="s">
        <v>209</v>
      </c>
      <c r="E84" s="19">
        <v>3833</v>
      </c>
      <c r="F84" s="20">
        <v>458.7</v>
      </c>
      <c r="G84" s="21">
        <v>6.6E-3</v>
      </c>
      <c r="H84" s="91"/>
      <c r="I84" s="22"/>
    </row>
    <row r="85" spans="1:9" ht="12.95" customHeight="1">
      <c r="A85" s="17"/>
      <c r="B85" s="18" t="s">
        <v>610</v>
      </c>
      <c r="C85" s="14" t="s">
        <v>611</v>
      </c>
      <c r="D85" s="14" t="s">
        <v>409</v>
      </c>
      <c r="E85" s="19">
        <v>30402</v>
      </c>
      <c r="F85" s="20">
        <v>450.53</v>
      </c>
      <c r="G85" s="21">
        <v>6.4999999999999997E-3</v>
      </c>
      <c r="H85" s="91"/>
      <c r="I85" s="22"/>
    </row>
    <row r="86" spans="1:9" ht="12.95" customHeight="1">
      <c r="A86" s="17"/>
      <c r="B86" s="18" t="s">
        <v>255</v>
      </c>
      <c r="C86" s="14" t="s">
        <v>256</v>
      </c>
      <c r="D86" s="14" t="s">
        <v>233</v>
      </c>
      <c r="E86" s="19">
        <v>108194</v>
      </c>
      <c r="F86" s="20">
        <v>449.55</v>
      </c>
      <c r="G86" s="21">
        <v>6.4999999999999997E-3</v>
      </c>
      <c r="H86" s="91"/>
      <c r="I86" s="22"/>
    </row>
    <row r="87" spans="1:9" ht="12.95" customHeight="1">
      <c r="A87" s="17"/>
      <c r="B87" s="18" t="s">
        <v>370</v>
      </c>
      <c r="C87" s="14" t="s">
        <v>371</v>
      </c>
      <c r="D87" s="14" t="s">
        <v>372</v>
      </c>
      <c r="E87" s="19">
        <v>60463</v>
      </c>
      <c r="F87" s="20">
        <v>440.56</v>
      </c>
      <c r="G87" s="21">
        <v>6.4000000000000003E-3</v>
      </c>
      <c r="H87" s="91"/>
      <c r="I87" s="22"/>
    </row>
    <row r="88" spans="1:9" ht="12.95" customHeight="1">
      <c r="A88" s="17"/>
      <c r="B88" s="18" t="s">
        <v>59</v>
      </c>
      <c r="C88" s="14" t="s">
        <v>60</v>
      </c>
      <c r="D88" s="14" t="s">
        <v>37</v>
      </c>
      <c r="E88" s="19">
        <v>102887</v>
      </c>
      <c r="F88" s="20">
        <v>414.99</v>
      </c>
      <c r="G88" s="21">
        <v>6.0000000000000001E-3</v>
      </c>
      <c r="H88" s="91"/>
      <c r="I88" s="22"/>
    </row>
    <row r="89" spans="1:9" ht="12.95" customHeight="1">
      <c r="A89" s="17"/>
      <c r="B89" s="18" t="s">
        <v>671</v>
      </c>
      <c r="C89" s="14" t="s">
        <v>672</v>
      </c>
      <c r="D89" s="14" t="s">
        <v>209</v>
      </c>
      <c r="E89" s="19">
        <v>20109</v>
      </c>
      <c r="F89" s="20">
        <v>408.41</v>
      </c>
      <c r="G89" s="21">
        <v>5.8999999999999999E-3</v>
      </c>
      <c r="H89" s="91"/>
      <c r="I89" s="22"/>
    </row>
    <row r="90" spans="1:9" ht="12.95" customHeight="1">
      <c r="A90" s="17"/>
      <c r="B90" s="18" t="s">
        <v>608</v>
      </c>
      <c r="C90" s="14" t="s">
        <v>609</v>
      </c>
      <c r="D90" s="14" t="s">
        <v>98</v>
      </c>
      <c r="E90" s="19">
        <v>33638</v>
      </c>
      <c r="F90" s="20">
        <v>401.03</v>
      </c>
      <c r="G90" s="21">
        <v>5.7999999999999996E-3</v>
      </c>
      <c r="H90" s="91"/>
      <c r="I90" s="22"/>
    </row>
    <row r="91" spans="1:9" ht="12.95" customHeight="1">
      <c r="A91" s="17"/>
      <c r="B91" s="18" t="s">
        <v>675</v>
      </c>
      <c r="C91" s="14" t="s">
        <v>676</v>
      </c>
      <c r="D91" s="14" t="s">
        <v>66</v>
      </c>
      <c r="E91" s="19">
        <v>23401</v>
      </c>
      <c r="F91" s="20">
        <v>396.97</v>
      </c>
      <c r="G91" s="21">
        <v>5.7000000000000002E-3</v>
      </c>
      <c r="H91" s="91"/>
      <c r="I91" s="22"/>
    </row>
    <row r="92" spans="1:9" ht="12.95" customHeight="1">
      <c r="A92" s="17"/>
      <c r="B92" s="18" t="s">
        <v>182</v>
      </c>
      <c r="C92" s="14" t="s">
        <v>747</v>
      </c>
      <c r="D92" s="14" t="s">
        <v>43</v>
      </c>
      <c r="E92" s="19">
        <v>171586</v>
      </c>
      <c r="F92" s="20">
        <v>372.14</v>
      </c>
      <c r="G92" s="21">
        <v>5.4000000000000003E-3</v>
      </c>
      <c r="H92" s="91"/>
      <c r="I92" s="22"/>
    </row>
    <row r="93" spans="1:9" ht="12.95" customHeight="1">
      <c r="A93" s="17"/>
      <c r="B93" s="18" t="s">
        <v>748</v>
      </c>
      <c r="C93" s="14" t="s">
        <v>749</v>
      </c>
      <c r="D93" s="14" t="s">
        <v>43</v>
      </c>
      <c r="E93" s="19">
        <v>139719</v>
      </c>
      <c r="F93" s="20">
        <v>370.26</v>
      </c>
      <c r="G93" s="21">
        <v>5.4000000000000003E-3</v>
      </c>
      <c r="H93" s="91"/>
      <c r="I93" s="22"/>
    </row>
    <row r="94" spans="1:9" ht="12.95" customHeight="1">
      <c r="A94" s="17"/>
      <c r="B94" s="18" t="s">
        <v>750</v>
      </c>
      <c r="C94" s="14" t="s">
        <v>751</v>
      </c>
      <c r="D94" s="14" t="s">
        <v>475</v>
      </c>
      <c r="E94" s="19">
        <v>30697</v>
      </c>
      <c r="F94" s="20">
        <v>348.38</v>
      </c>
      <c r="G94" s="21">
        <v>5.0000000000000001E-3</v>
      </c>
      <c r="H94" s="91"/>
      <c r="I94" s="22"/>
    </row>
    <row r="95" spans="1:9" ht="12.95" customHeight="1">
      <c r="A95" s="17"/>
      <c r="B95" s="18" t="s">
        <v>578</v>
      </c>
      <c r="C95" s="14" t="s">
        <v>579</v>
      </c>
      <c r="D95" s="14" t="s">
        <v>69</v>
      </c>
      <c r="E95" s="19">
        <v>82779</v>
      </c>
      <c r="F95" s="20">
        <v>341.79</v>
      </c>
      <c r="G95" s="21">
        <v>4.8999999999999998E-3</v>
      </c>
      <c r="H95" s="91"/>
      <c r="I95" s="22"/>
    </row>
    <row r="96" spans="1:9" ht="12.95" customHeight="1">
      <c r="A96" s="17"/>
      <c r="B96" s="18" t="s">
        <v>752</v>
      </c>
      <c r="C96" s="14" t="s">
        <v>753</v>
      </c>
      <c r="D96" s="14" t="s">
        <v>43</v>
      </c>
      <c r="E96" s="19">
        <v>165241</v>
      </c>
      <c r="F96" s="20">
        <v>289.3</v>
      </c>
      <c r="G96" s="21">
        <v>4.1999999999999997E-3</v>
      </c>
      <c r="H96" s="91"/>
      <c r="I96" s="22"/>
    </row>
    <row r="97" spans="1:9" ht="12.95" customHeight="1">
      <c r="A97" s="4"/>
      <c r="B97" s="13" t="s">
        <v>107</v>
      </c>
      <c r="C97" s="14"/>
      <c r="D97" s="14"/>
      <c r="E97" s="14"/>
      <c r="F97" s="23">
        <v>67055.77</v>
      </c>
      <c r="G97" s="24">
        <v>0.97070000000000001</v>
      </c>
      <c r="H97" s="25"/>
      <c r="I97" s="26"/>
    </row>
    <row r="98" spans="1:9" ht="12.95" customHeight="1">
      <c r="A98" s="4"/>
      <c r="B98" s="27" t="s">
        <v>108</v>
      </c>
      <c r="C98" s="1"/>
      <c r="D98" s="1"/>
      <c r="E98" s="1"/>
      <c r="F98" s="25" t="s">
        <v>109</v>
      </c>
      <c r="G98" s="25" t="s">
        <v>109</v>
      </c>
      <c r="H98" s="25"/>
      <c r="I98" s="26"/>
    </row>
    <row r="99" spans="1:9" ht="12.95" customHeight="1">
      <c r="A99" s="4"/>
      <c r="B99" s="27" t="s">
        <v>107</v>
      </c>
      <c r="C99" s="1"/>
      <c r="D99" s="1"/>
      <c r="E99" s="1"/>
      <c r="F99" s="25" t="s">
        <v>109</v>
      </c>
      <c r="G99" s="25" t="s">
        <v>109</v>
      </c>
      <c r="H99" s="25"/>
      <c r="I99" s="26"/>
    </row>
    <row r="100" spans="1:9" ht="12.95" customHeight="1">
      <c r="A100" s="4"/>
      <c r="B100" s="27" t="s">
        <v>110</v>
      </c>
      <c r="C100" s="28"/>
      <c r="D100" s="1"/>
      <c r="E100" s="28"/>
      <c r="F100" s="23">
        <v>67055.77</v>
      </c>
      <c r="G100" s="24">
        <v>0.97070000000000001</v>
      </c>
      <c r="H100" s="25"/>
      <c r="I100" s="26"/>
    </row>
    <row r="101" spans="1:9" ht="12.95" customHeight="1">
      <c r="A101" s="4"/>
      <c r="B101" s="13" t="s">
        <v>120</v>
      </c>
      <c r="C101" s="14"/>
      <c r="D101" s="14"/>
      <c r="E101" s="14"/>
      <c r="F101" s="14"/>
      <c r="G101" s="14"/>
      <c r="H101" s="15"/>
      <c r="I101" s="16"/>
    </row>
    <row r="102" spans="1:9" ht="12.95" customHeight="1">
      <c r="A102" s="17"/>
      <c r="B102" s="18" t="s">
        <v>121</v>
      </c>
      <c r="C102" s="14"/>
      <c r="D102" s="14"/>
      <c r="E102" s="19"/>
      <c r="F102" s="20">
        <v>1123</v>
      </c>
      <c r="G102" s="21">
        <v>1.6299999999999999E-2</v>
      </c>
      <c r="H102" s="105">
        <v>4.99E-2</v>
      </c>
      <c r="I102" s="22"/>
    </row>
    <row r="103" spans="1:9" ht="12.95" customHeight="1">
      <c r="A103" s="4"/>
      <c r="B103" s="13" t="s">
        <v>107</v>
      </c>
      <c r="C103" s="14"/>
      <c r="D103" s="14"/>
      <c r="E103" s="14"/>
      <c r="F103" s="23">
        <v>1123</v>
      </c>
      <c r="G103" s="24">
        <v>1.6299999999999999E-2</v>
      </c>
      <c r="H103" s="25"/>
      <c r="I103" s="26"/>
    </row>
    <row r="104" spans="1:9" ht="12.95" customHeight="1">
      <c r="A104" s="4"/>
      <c r="B104" s="27" t="s">
        <v>110</v>
      </c>
      <c r="C104" s="28"/>
      <c r="D104" s="1"/>
      <c r="E104" s="28"/>
      <c r="F104" s="23">
        <v>1123</v>
      </c>
      <c r="G104" s="24">
        <v>1.6299999999999999E-2</v>
      </c>
      <c r="H104" s="25"/>
      <c r="I104" s="26"/>
    </row>
    <row r="105" spans="1:9" ht="12.95" customHeight="1">
      <c r="A105" s="4"/>
      <c r="B105" s="13" t="s">
        <v>122</v>
      </c>
      <c r="C105" s="29"/>
      <c r="D105" s="29"/>
      <c r="E105" s="29"/>
      <c r="F105" s="30"/>
      <c r="G105" s="30"/>
      <c r="H105" s="30"/>
      <c r="I105" s="16"/>
    </row>
    <row r="106" spans="1:9" ht="12.95" customHeight="1">
      <c r="A106" s="4"/>
      <c r="B106" s="13"/>
      <c r="C106" s="29"/>
      <c r="D106" s="29"/>
      <c r="E106" s="29"/>
      <c r="F106" s="30"/>
      <c r="G106" s="30"/>
      <c r="H106" s="30"/>
      <c r="I106" s="16"/>
    </row>
    <row r="107" spans="1:9" ht="12.95" customHeight="1">
      <c r="A107" s="4"/>
      <c r="B107" s="27" t="s">
        <v>123</v>
      </c>
      <c r="C107" s="1"/>
      <c r="D107" s="1"/>
      <c r="E107" s="1"/>
      <c r="F107" s="25" t="s">
        <v>109</v>
      </c>
      <c r="G107" s="25" t="s">
        <v>109</v>
      </c>
      <c r="H107" s="25"/>
      <c r="I107" s="26"/>
    </row>
    <row r="108" spans="1:9" ht="12.95" customHeight="1">
      <c r="A108" s="4"/>
      <c r="B108" s="13"/>
      <c r="C108" s="29"/>
      <c r="D108" s="29"/>
      <c r="E108" s="29"/>
      <c r="F108" s="30"/>
      <c r="G108" s="30"/>
      <c r="H108" s="30"/>
      <c r="I108" s="16"/>
    </row>
    <row r="109" spans="1:9" ht="12.95" customHeight="1">
      <c r="A109" s="4"/>
      <c r="B109" s="27" t="s">
        <v>124</v>
      </c>
      <c r="C109" s="1"/>
      <c r="D109" s="1"/>
      <c r="E109" s="1"/>
      <c r="F109" s="25" t="s">
        <v>109</v>
      </c>
      <c r="G109" s="25" t="s">
        <v>109</v>
      </c>
      <c r="H109" s="25"/>
      <c r="I109" s="26"/>
    </row>
    <row r="110" spans="1:9" ht="12.95" customHeight="1">
      <c r="A110" s="4"/>
      <c r="B110" s="13"/>
      <c r="C110" s="29"/>
      <c r="D110" s="29"/>
      <c r="E110" s="29"/>
      <c r="F110" s="30"/>
      <c r="G110" s="30"/>
      <c r="H110" s="30"/>
      <c r="I110" s="16"/>
    </row>
    <row r="111" spans="1:9" ht="12.95" customHeight="1">
      <c r="A111" s="4"/>
      <c r="B111" s="27" t="s">
        <v>125</v>
      </c>
      <c r="C111" s="1"/>
      <c r="D111" s="1"/>
      <c r="E111" s="1"/>
      <c r="F111" s="25" t="s">
        <v>109</v>
      </c>
      <c r="G111" s="25" t="s">
        <v>109</v>
      </c>
      <c r="H111" s="25"/>
      <c r="I111" s="26"/>
    </row>
    <row r="112" spans="1:9" ht="12.95" customHeight="1">
      <c r="A112" s="4"/>
      <c r="B112" s="13"/>
      <c r="C112" s="29"/>
      <c r="D112" s="29"/>
      <c r="E112" s="29"/>
      <c r="F112" s="30"/>
      <c r="G112" s="30"/>
      <c r="H112" s="30"/>
      <c r="I112" s="16"/>
    </row>
    <row r="113" spans="1:9" ht="12.95" customHeight="1">
      <c r="A113" s="4"/>
      <c r="B113" s="27" t="s">
        <v>126</v>
      </c>
      <c r="C113" s="1"/>
      <c r="D113" s="1"/>
      <c r="E113" s="1"/>
      <c r="F113" s="25" t="s">
        <v>109</v>
      </c>
      <c r="G113" s="25" t="s">
        <v>109</v>
      </c>
      <c r="H113" s="25"/>
      <c r="I113" s="26"/>
    </row>
    <row r="114" spans="1:9" ht="12.95" customHeight="1">
      <c r="A114" s="4"/>
      <c r="B114" s="13"/>
      <c r="C114" s="29"/>
      <c r="D114" s="29"/>
      <c r="E114" s="29"/>
      <c r="F114" s="30"/>
      <c r="G114" s="30"/>
      <c r="H114" s="30"/>
      <c r="I114" s="16"/>
    </row>
    <row r="115" spans="1:9" ht="12.95" customHeight="1">
      <c r="A115" s="4"/>
      <c r="B115" s="27" t="s">
        <v>127</v>
      </c>
      <c r="C115" s="28"/>
      <c r="D115" s="28"/>
      <c r="E115" s="28"/>
      <c r="F115" s="32" t="s">
        <v>109</v>
      </c>
      <c r="G115" s="32" t="s">
        <v>109</v>
      </c>
      <c r="H115" s="32"/>
      <c r="I115" s="26"/>
    </row>
    <row r="116" spans="1:9" ht="12.95" customHeight="1">
      <c r="A116" s="4"/>
      <c r="B116" s="13"/>
      <c r="C116" s="29"/>
      <c r="D116" s="29"/>
      <c r="E116" s="29"/>
      <c r="F116" s="30"/>
      <c r="G116" s="30"/>
      <c r="H116" s="30"/>
      <c r="I116" s="16"/>
    </row>
    <row r="117" spans="1:9" ht="12.95" customHeight="1">
      <c r="A117" s="4"/>
      <c r="B117" s="27" t="s">
        <v>110</v>
      </c>
      <c r="C117" s="33"/>
      <c r="D117" s="33"/>
      <c r="E117" s="33"/>
      <c r="F117" s="34" t="s">
        <v>109</v>
      </c>
      <c r="G117" s="34" t="s">
        <v>109</v>
      </c>
      <c r="H117" s="34"/>
      <c r="I117" s="26"/>
    </row>
    <row r="118" spans="1:9" ht="12.95" customHeight="1">
      <c r="A118" s="4"/>
      <c r="B118" s="27" t="s">
        <v>128</v>
      </c>
      <c r="C118" s="1"/>
      <c r="D118" s="1"/>
      <c r="E118" s="1"/>
      <c r="F118" s="25" t="s">
        <v>109</v>
      </c>
      <c r="G118" s="25" t="s">
        <v>109</v>
      </c>
      <c r="H118" s="25"/>
      <c r="I118" s="26"/>
    </row>
    <row r="119" spans="1:9" ht="12.95" customHeight="1">
      <c r="A119" s="4"/>
      <c r="B119" s="13"/>
      <c r="C119" s="29"/>
      <c r="D119" s="29"/>
      <c r="E119" s="29"/>
      <c r="F119" s="30"/>
      <c r="G119" s="30"/>
      <c r="H119" s="30"/>
      <c r="I119" s="16"/>
    </row>
    <row r="120" spans="1:9" ht="12.95" customHeight="1">
      <c r="A120" s="4"/>
      <c r="B120" s="27" t="s">
        <v>129</v>
      </c>
      <c r="C120" s="1"/>
      <c r="D120" s="1"/>
      <c r="E120" s="1"/>
      <c r="F120" s="25" t="s">
        <v>109</v>
      </c>
      <c r="G120" s="25" t="s">
        <v>109</v>
      </c>
      <c r="H120" s="25"/>
      <c r="I120" s="26"/>
    </row>
    <row r="121" spans="1:9" ht="12.95" customHeight="1">
      <c r="A121" s="4"/>
      <c r="B121" s="13"/>
      <c r="C121" s="29"/>
      <c r="D121" s="29"/>
      <c r="E121" s="29"/>
      <c r="F121" s="30"/>
      <c r="G121" s="30"/>
      <c r="H121" s="30"/>
      <c r="I121" s="16"/>
    </row>
    <row r="122" spans="1:9" ht="12.95" customHeight="1">
      <c r="A122" s="4"/>
      <c r="B122" s="27" t="s">
        <v>130</v>
      </c>
      <c r="C122" s="1"/>
      <c r="D122" s="1"/>
      <c r="E122" s="1"/>
      <c r="F122" s="25" t="s">
        <v>109</v>
      </c>
      <c r="G122" s="25" t="s">
        <v>109</v>
      </c>
      <c r="H122" s="25"/>
      <c r="I122" s="26"/>
    </row>
    <row r="123" spans="1:9" ht="12.95" customHeight="1">
      <c r="A123" s="4"/>
      <c r="B123" s="13"/>
      <c r="C123" s="29"/>
      <c r="D123" s="29"/>
      <c r="E123" s="29"/>
      <c r="F123" s="30"/>
      <c r="G123" s="30"/>
      <c r="H123" s="30"/>
      <c r="I123" s="16"/>
    </row>
    <row r="124" spans="1:9" ht="12.95" customHeight="1">
      <c r="A124" s="4"/>
      <c r="B124" s="27" t="s">
        <v>131</v>
      </c>
      <c r="C124" s="1"/>
      <c r="D124" s="1"/>
      <c r="E124" s="1"/>
      <c r="F124" s="25" t="s">
        <v>109</v>
      </c>
      <c r="G124" s="25" t="s">
        <v>109</v>
      </c>
      <c r="H124" s="25"/>
      <c r="I124" s="26"/>
    </row>
    <row r="125" spans="1:9" ht="12.95" customHeight="1">
      <c r="A125" s="4"/>
      <c r="B125" s="13"/>
      <c r="C125" s="29"/>
      <c r="D125" s="29"/>
      <c r="E125" s="29"/>
      <c r="F125" s="30"/>
      <c r="G125" s="30"/>
      <c r="H125" s="30"/>
      <c r="I125" s="16"/>
    </row>
    <row r="126" spans="1:9" ht="12.95" customHeight="1">
      <c r="A126" s="4"/>
      <c r="B126" s="27" t="s">
        <v>132</v>
      </c>
      <c r="C126" s="28"/>
      <c r="D126" s="28"/>
      <c r="E126" s="28"/>
      <c r="F126" s="32" t="s">
        <v>109</v>
      </c>
      <c r="G126" s="32" t="s">
        <v>109</v>
      </c>
      <c r="H126" s="32"/>
      <c r="I126" s="26"/>
    </row>
    <row r="127" spans="1:9" ht="12.95" customHeight="1">
      <c r="A127" s="4"/>
      <c r="B127" s="13"/>
      <c r="C127" s="29"/>
      <c r="D127" s="29"/>
      <c r="E127" s="29"/>
      <c r="F127" s="30"/>
      <c r="G127" s="30"/>
      <c r="H127" s="30"/>
      <c r="I127" s="16"/>
    </row>
    <row r="128" spans="1:9" ht="12.95" customHeight="1">
      <c r="A128" s="4"/>
      <c r="B128" s="27" t="s">
        <v>110</v>
      </c>
      <c r="C128" s="33"/>
      <c r="D128" s="33"/>
      <c r="E128" s="33"/>
      <c r="F128" s="34" t="s">
        <v>109</v>
      </c>
      <c r="G128" s="34" t="s">
        <v>109</v>
      </c>
      <c r="H128" s="34"/>
      <c r="I128" s="26"/>
    </row>
    <row r="129" spans="1:9" ht="12.95" customHeight="1">
      <c r="A129" s="4"/>
      <c r="B129" s="27" t="s">
        <v>111</v>
      </c>
      <c r="C129" s="1"/>
      <c r="D129" s="1"/>
      <c r="E129" s="1"/>
      <c r="F129" s="25" t="s">
        <v>109</v>
      </c>
      <c r="G129" s="25" t="s">
        <v>109</v>
      </c>
      <c r="H129" s="25"/>
      <c r="I129" s="26"/>
    </row>
    <row r="130" spans="1:9" ht="12.95" customHeight="1">
      <c r="A130" s="4"/>
      <c r="B130" s="13"/>
      <c r="C130" s="29"/>
      <c r="D130" s="29"/>
      <c r="E130" s="29"/>
      <c r="F130" s="30"/>
      <c r="G130" s="30"/>
      <c r="H130" s="30"/>
      <c r="I130" s="16"/>
    </row>
    <row r="131" spans="1:9" ht="12.95" customHeight="1">
      <c r="A131" s="4"/>
      <c r="B131" s="27" t="s">
        <v>336</v>
      </c>
      <c r="C131" s="1"/>
      <c r="D131" s="1"/>
      <c r="E131" s="1"/>
      <c r="F131" s="25" t="s">
        <v>109</v>
      </c>
      <c r="G131" s="25" t="s">
        <v>109</v>
      </c>
      <c r="H131" s="25"/>
      <c r="I131" s="26"/>
    </row>
    <row r="132" spans="1:9" ht="12.95" customHeight="1">
      <c r="A132" s="4"/>
      <c r="B132" s="13"/>
      <c r="C132" s="29"/>
      <c r="D132" s="29"/>
      <c r="E132" s="29"/>
      <c r="F132" s="30"/>
      <c r="G132" s="30"/>
      <c r="H132" s="30"/>
      <c r="I132" s="16"/>
    </row>
    <row r="133" spans="1:9" ht="12.95" customHeight="1">
      <c r="A133" s="4"/>
      <c r="B133" s="27" t="s">
        <v>337</v>
      </c>
      <c r="C133" s="1"/>
      <c r="D133" s="1"/>
      <c r="E133" s="1"/>
      <c r="F133" s="25" t="s">
        <v>109</v>
      </c>
      <c r="G133" s="25" t="s">
        <v>109</v>
      </c>
      <c r="H133" s="25"/>
      <c r="I133" s="26"/>
    </row>
    <row r="134" spans="1:9" ht="12.95" customHeight="1">
      <c r="A134" s="4"/>
      <c r="B134" s="13"/>
      <c r="C134" s="29"/>
      <c r="D134" s="29"/>
      <c r="E134" s="29"/>
      <c r="F134" s="30"/>
      <c r="G134" s="30"/>
      <c r="H134" s="30"/>
      <c r="I134" s="16"/>
    </row>
    <row r="135" spans="1:9" ht="12.95" customHeight="1">
      <c r="A135" s="4"/>
      <c r="B135" s="27" t="s">
        <v>338</v>
      </c>
      <c r="C135" s="1"/>
      <c r="D135" s="1"/>
      <c r="E135" s="1"/>
      <c r="F135" s="25" t="s">
        <v>109</v>
      </c>
      <c r="G135" s="25" t="s">
        <v>109</v>
      </c>
      <c r="H135" s="25"/>
      <c r="I135" s="26"/>
    </row>
    <row r="136" spans="1:9" ht="12.95" customHeight="1">
      <c r="A136" s="4"/>
      <c r="B136" s="13"/>
      <c r="C136" s="29"/>
      <c r="D136" s="29"/>
      <c r="E136" s="29"/>
      <c r="F136" s="30"/>
      <c r="G136" s="30"/>
      <c r="H136" s="30"/>
      <c r="I136" s="16"/>
    </row>
    <row r="137" spans="1:9" ht="12.95" customHeight="1">
      <c r="A137" s="4"/>
      <c r="B137" s="27" t="s">
        <v>339</v>
      </c>
      <c r="C137" s="1"/>
      <c r="D137" s="1"/>
      <c r="E137" s="1"/>
      <c r="F137" s="25" t="s">
        <v>109</v>
      </c>
      <c r="G137" s="25" t="s">
        <v>109</v>
      </c>
      <c r="H137" s="25"/>
      <c r="I137" s="26"/>
    </row>
    <row r="138" spans="1:9" ht="12.95" customHeight="1">
      <c r="A138" s="4"/>
      <c r="B138" s="13"/>
      <c r="C138" s="29"/>
      <c r="D138" s="29"/>
      <c r="E138" s="29"/>
      <c r="F138" s="30"/>
      <c r="G138" s="30"/>
      <c r="H138" s="30"/>
      <c r="I138" s="16"/>
    </row>
    <row r="139" spans="1:9" ht="12.95" customHeight="1">
      <c r="A139" s="4"/>
      <c r="B139" s="27" t="s">
        <v>110</v>
      </c>
      <c r="C139" s="28"/>
      <c r="D139" s="28"/>
      <c r="E139" s="28"/>
      <c r="F139" s="32" t="s">
        <v>109</v>
      </c>
      <c r="G139" s="32" t="s">
        <v>109</v>
      </c>
      <c r="H139" s="32"/>
      <c r="I139" s="26"/>
    </row>
    <row r="140" spans="1:9" ht="12.95" customHeight="1">
      <c r="A140" s="4"/>
      <c r="B140" s="27" t="s">
        <v>117</v>
      </c>
      <c r="C140" s="1"/>
      <c r="D140" s="1"/>
      <c r="E140" s="1"/>
      <c r="F140" s="25" t="s">
        <v>109</v>
      </c>
      <c r="G140" s="25" t="s">
        <v>109</v>
      </c>
      <c r="H140" s="25"/>
      <c r="I140" s="26"/>
    </row>
    <row r="141" spans="1:9" ht="12.95" customHeight="1">
      <c r="A141" s="4"/>
      <c r="B141" s="13"/>
      <c r="C141" s="29"/>
      <c r="D141" s="29"/>
      <c r="E141" s="29"/>
      <c r="F141" s="30"/>
      <c r="G141" s="30"/>
      <c r="H141" s="30"/>
      <c r="I141" s="16"/>
    </row>
    <row r="142" spans="1:9" ht="12.95" customHeight="1">
      <c r="A142" s="4"/>
      <c r="B142" s="27" t="s">
        <v>110</v>
      </c>
      <c r="C142" s="28"/>
      <c r="D142" s="28"/>
      <c r="E142" s="28"/>
      <c r="F142" s="32" t="s">
        <v>109</v>
      </c>
      <c r="G142" s="32" t="s">
        <v>109</v>
      </c>
      <c r="H142" s="32"/>
      <c r="I142" s="26"/>
    </row>
    <row r="143" spans="1:9" ht="12.95" customHeight="1">
      <c r="A143" s="4"/>
      <c r="B143" s="27" t="s">
        <v>133</v>
      </c>
      <c r="C143" s="35"/>
      <c r="D143" s="1"/>
      <c r="E143" s="28"/>
      <c r="F143" s="36">
        <v>881.82</v>
      </c>
      <c r="G143" s="24">
        <v>1.2999999999999999E-2</v>
      </c>
      <c r="H143" s="25"/>
      <c r="I143" s="26"/>
    </row>
    <row r="144" spans="1:9" ht="12.95" customHeight="1" thickBot="1">
      <c r="A144" s="4"/>
      <c r="B144" s="37" t="s">
        <v>134</v>
      </c>
      <c r="C144" s="38"/>
      <c r="D144" s="38"/>
      <c r="E144" s="38"/>
      <c r="F144" s="39">
        <v>69060.59</v>
      </c>
      <c r="G144" s="40">
        <v>1</v>
      </c>
      <c r="H144" s="41"/>
      <c r="I144" s="42"/>
    </row>
    <row r="145" spans="1:9" ht="12.95" customHeight="1">
      <c r="A145" s="4"/>
      <c r="B145" s="265"/>
      <c r="C145" s="265"/>
      <c r="D145" s="265"/>
      <c r="E145" s="265"/>
      <c r="F145" s="265"/>
      <c r="G145" s="265"/>
      <c r="H145" s="265"/>
      <c r="I145" s="265"/>
    </row>
    <row r="146" spans="1:9" ht="12.95" customHeight="1">
      <c r="A146" s="4"/>
      <c r="B146" s="106" t="s">
        <v>135</v>
      </c>
      <c r="C146" s="4"/>
      <c r="D146" s="4"/>
      <c r="E146" s="4"/>
      <c r="F146" s="4"/>
      <c r="G146" s="4"/>
      <c r="H146" s="4"/>
      <c r="I146" s="4"/>
    </row>
    <row r="147" spans="1:9" ht="12.95" customHeight="1">
      <c r="A147" s="4"/>
      <c r="B147" s="107" t="s">
        <v>22</v>
      </c>
      <c r="C147" s="107" t="s">
        <v>136</v>
      </c>
      <c r="D147" s="107" t="s">
        <v>24</v>
      </c>
      <c r="E147" s="107" t="s">
        <v>25</v>
      </c>
      <c r="F147" s="107" t="s">
        <v>137</v>
      </c>
      <c r="G147" s="107" t="s">
        <v>138</v>
      </c>
      <c r="H147" s="107" t="s">
        <v>28</v>
      </c>
      <c r="I147" s="107" t="s">
        <v>29</v>
      </c>
    </row>
    <row r="148" spans="1:9" ht="12.95" customHeight="1">
      <c r="A148" s="4"/>
      <c r="B148" s="1" t="s">
        <v>35</v>
      </c>
      <c r="C148" s="1" t="s">
        <v>342</v>
      </c>
      <c r="D148" s="1" t="s">
        <v>37</v>
      </c>
      <c r="E148" s="108">
        <v>130650</v>
      </c>
      <c r="F148" s="109">
        <v>934.87</v>
      </c>
      <c r="G148" s="110">
        <v>1.35E-2</v>
      </c>
      <c r="H148" s="108"/>
      <c r="I148" s="108"/>
    </row>
    <row r="149" spans="1:9" ht="12.95" customHeight="1">
      <c r="A149" s="4"/>
      <c r="B149" s="3"/>
      <c r="C149" s="266"/>
      <c r="D149" s="266"/>
      <c r="E149" s="266"/>
      <c r="F149" s="4"/>
      <c r="G149" s="4"/>
      <c r="H149" s="4"/>
      <c r="I149" s="4"/>
    </row>
    <row r="150" spans="1:9" ht="12.95" customHeight="1">
      <c r="A150" s="4"/>
      <c r="B150" s="3"/>
      <c r="C150" s="266"/>
      <c r="D150" s="266"/>
      <c r="E150" s="266"/>
      <c r="F150" s="4"/>
      <c r="G150" s="4"/>
      <c r="H150" s="4"/>
      <c r="I150" s="4"/>
    </row>
    <row r="151" spans="1:9" ht="12.95" customHeight="1">
      <c r="A151" s="4"/>
      <c r="B151" s="267"/>
      <c r="C151" s="267"/>
      <c r="D151" s="267"/>
      <c r="E151" s="267"/>
      <c r="F151" s="267"/>
      <c r="G151" s="267"/>
      <c r="H151" s="267"/>
      <c r="I151" s="267"/>
    </row>
    <row r="152" spans="1:9" ht="12.95" customHeight="1">
      <c r="A152" s="4"/>
      <c r="B152" s="267" t="s">
        <v>140</v>
      </c>
      <c r="C152" s="267"/>
      <c r="D152" s="267"/>
      <c r="E152" s="267"/>
      <c r="F152" s="267"/>
      <c r="G152" s="267"/>
      <c r="H152" s="267"/>
      <c r="I152" s="267"/>
    </row>
    <row r="153" spans="1:9" ht="12.95" customHeight="1">
      <c r="A153" s="4"/>
      <c r="B153" s="265" t="s">
        <v>141</v>
      </c>
      <c r="C153" s="265"/>
      <c r="D153" s="265"/>
      <c r="E153" s="265"/>
      <c r="F153" s="265"/>
      <c r="G153" s="265"/>
      <c r="H153" s="265"/>
      <c r="I153" s="265"/>
    </row>
    <row r="154" spans="1:9" ht="12.95" customHeight="1">
      <c r="A154" s="4"/>
      <c r="B154" s="265" t="s">
        <v>142</v>
      </c>
      <c r="C154" s="265"/>
      <c r="D154" s="265"/>
      <c r="E154" s="265"/>
      <c r="F154" s="265"/>
      <c r="G154" s="265"/>
      <c r="H154" s="265"/>
      <c r="I154" s="265"/>
    </row>
    <row r="155" spans="1:9" ht="12.95" customHeight="1">
      <c r="A155" s="4"/>
      <c r="B155" s="265" t="s">
        <v>143</v>
      </c>
      <c r="C155" s="265"/>
      <c r="D155" s="265"/>
      <c r="E155" s="265"/>
      <c r="F155" s="265"/>
      <c r="G155" s="265"/>
      <c r="H155" s="265"/>
      <c r="I155" s="265"/>
    </row>
    <row r="156" spans="1:9" ht="12.95" customHeight="1">
      <c r="A156" s="4"/>
      <c r="B156" s="265" t="s">
        <v>144</v>
      </c>
      <c r="C156" s="265"/>
      <c r="D156" s="265"/>
      <c r="E156" s="265"/>
      <c r="F156" s="265"/>
      <c r="G156" s="265"/>
      <c r="H156" s="265"/>
      <c r="I156" s="265"/>
    </row>
    <row r="157" spans="1:9" ht="12.95" customHeight="1">
      <c r="A157" s="4"/>
      <c r="B157" s="265" t="s">
        <v>145</v>
      </c>
      <c r="C157" s="265"/>
      <c r="D157" s="265"/>
      <c r="E157" s="265"/>
      <c r="F157" s="265"/>
      <c r="G157" s="265"/>
      <c r="H157" s="265"/>
      <c r="I157" s="265"/>
    </row>
    <row r="158" spans="1:9" ht="12.95" customHeight="1">
      <c r="A158" s="4"/>
      <c r="B158" s="265" t="s">
        <v>146</v>
      </c>
      <c r="C158" s="265"/>
      <c r="D158" s="265"/>
      <c r="E158" s="265"/>
      <c r="F158" s="265"/>
      <c r="G158" s="265"/>
      <c r="H158" s="265"/>
      <c r="I158" s="265"/>
    </row>
    <row r="159" spans="1:9" ht="12.95" customHeight="1">
      <c r="A159" s="4"/>
      <c r="B159" s="43"/>
      <c r="C159" s="43"/>
      <c r="D159" s="43"/>
      <c r="E159" s="43"/>
      <c r="F159" s="43"/>
      <c r="G159" s="43"/>
      <c r="H159" s="43"/>
      <c r="I159" s="43"/>
    </row>
    <row r="160" spans="1:9" ht="12.95" customHeight="1">
      <c r="A160" s="4"/>
      <c r="B160" s="265"/>
      <c r="C160" s="265"/>
      <c r="D160" s="265"/>
      <c r="E160" s="265"/>
      <c r="F160" s="265"/>
      <c r="G160" s="265"/>
      <c r="H160" s="265"/>
      <c r="I160" s="265"/>
    </row>
    <row r="161" spans="2:9" ht="15.75" thickBot="1"/>
    <row r="162" spans="2:9">
      <c r="B162" s="44" t="s">
        <v>147</v>
      </c>
      <c r="C162" s="45"/>
      <c r="D162" s="45"/>
      <c r="E162" s="45"/>
      <c r="F162" s="46"/>
      <c r="G162" s="47"/>
      <c r="H162" s="47"/>
      <c r="I162" s="48"/>
    </row>
    <row r="163" spans="2:9" ht="15.75" thickBot="1">
      <c r="B163" s="49" t="s">
        <v>148</v>
      </c>
      <c r="C163" s="50"/>
      <c r="D163" s="50"/>
      <c r="E163" s="51"/>
      <c r="F163" s="51"/>
      <c r="G163" s="50"/>
      <c r="H163" s="50"/>
      <c r="I163" s="52"/>
    </row>
    <row r="164" spans="2:9" ht="24">
      <c r="B164" s="263" t="s">
        <v>149</v>
      </c>
      <c r="C164" s="263" t="s">
        <v>150</v>
      </c>
      <c r="D164" s="53" t="s">
        <v>151</v>
      </c>
      <c r="E164" s="53" t="s">
        <v>151</v>
      </c>
      <c r="F164" s="53" t="s">
        <v>152</v>
      </c>
      <c r="G164" s="50"/>
      <c r="H164" s="50"/>
      <c r="I164" s="52"/>
    </row>
    <row r="165" spans="2:9" ht="15.75" thickBot="1">
      <c r="B165" s="264"/>
      <c r="C165" s="264"/>
      <c r="D165" s="54" t="s">
        <v>153</v>
      </c>
      <c r="E165" s="54" t="s">
        <v>154</v>
      </c>
      <c r="F165" s="54" t="s">
        <v>153</v>
      </c>
      <c r="G165" s="50"/>
      <c r="H165" s="50"/>
      <c r="I165" s="52"/>
    </row>
    <row r="166" spans="2:9" ht="15.75" thickBot="1">
      <c r="B166" s="55" t="s">
        <v>109</v>
      </c>
      <c r="C166" s="55" t="s">
        <v>109</v>
      </c>
      <c r="D166" s="55" t="s">
        <v>109</v>
      </c>
      <c r="E166" s="55" t="s">
        <v>109</v>
      </c>
      <c r="F166" s="55" t="s">
        <v>109</v>
      </c>
      <c r="G166" s="50"/>
      <c r="H166" s="50"/>
      <c r="I166" s="52"/>
    </row>
    <row r="167" spans="2:9">
      <c r="B167" s="49"/>
      <c r="C167" s="50"/>
      <c r="D167" s="51"/>
      <c r="E167" s="51"/>
      <c r="F167" s="50"/>
      <c r="G167" s="50"/>
      <c r="H167" s="50"/>
      <c r="I167" s="52"/>
    </row>
    <row r="168" spans="2:9" ht="15.75" thickBot="1">
      <c r="B168" s="49" t="s">
        <v>155</v>
      </c>
      <c r="C168" s="50"/>
      <c r="D168" s="51"/>
      <c r="E168" s="51"/>
      <c r="F168" s="50"/>
      <c r="G168" s="50"/>
      <c r="H168" s="50"/>
      <c r="I168" s="52"/>
    </row>
    <row r="169" spans="2:9">
      <c r="B169" s="186" t="s">
        <v>156</v>
      </c>
      <c r="C169" s="146"/>
      <c r="D169" s="58">
        <v>10.084899999999999</v>
      </c>
      <c r="E169" s="59"/>
      <c r="F169" s="50"/>
      <c r="G169" s="50"/>
      <c r="H169" s="50"/>
      <c r="I169" s="52"/>
    </row>
    <row r="170" spans="2:9">
      <c r="B170" s="66" t="s">
        <v>157</v>
      </c>
      <c r="C170" s="67"/>
      <c r="D170" s="62">
        <v>10.084899999999999</v>
      </c>
      <c r="E170" s="59"/>
      <c r="F170" s="50"/>
      <c r="G170" s="50"/>
      <c r="H170" s="50"/>
      <c r="I170" s="52"/>
    </row>
    <row r="171" spans="2:9">
      <c r="B171" s="66" t="s">
        <v>158</v>
      </c>
      <c r="C171" s="67"/>
      <c r="D171" s="62">
        <v>10.424099999999999</v>
      </c>
      <c r="E171" s="59"/>
      <c r="F171" s="50"/>
      <c r="G171" s="50"/>
      <c r="H171" s="50"/>
      <c r="I171" s="52"/>
    </row>
    <row r="172" spans="2:9" ht="15.75" thickBot="1">
      <c r="B172" s="187" t="s">
        <v>159</v>
      </c>
      <c r="C172" s="149"/>
      <c r="D172" s="65">
        <v>10.424099999999999</v>
      </c>
      <c r="E172" s="59"/>
      <c r="F172" s="50"/>
      <c r="G172" s="50"/>
      <c r="H172" s="50"/>
      <c r="I172" s="52"/>
    </row>
    <row r="173" spans="2:9">
      <c r="B173" s="66"/>
      <c r="C173" s="67"/>
      <c r="D173" s="68"/>
      <c r="E173" s="59"/>
      <c r="F173" s="50"/>
      <c r="G173" s="50"/>
      <c r="H173" s="50"/>
      <c r="I173" s="52"/>
    </row>
    <row r="174" spans="2:9" ht="15.75" thickBot="1">
      <c r="B174" s="49" t="s">
        <v>160</v>
      </c>
      <c r="C174" s="50"/>
      <c r="D174" s="59"/>
      <c r="E174" s="59"/>
      <c r="F174" s="50"/>
      <c r="G174" s="50"/>
      <c r="H174" s="50"/>
      <c r="I174" s="52"/>
    </row>
    <row r="175" spans="2:9">
      <c r="B175" s="186" t="s">
        <v>156</v>
      </c>
      <c r="C175" s="57"/>
      <c r="D175" s="58">
        <v>9.7645999999999997</v>
      </c>
      <c r="E175" s="59"/>
      <c r="F175" s="50"/>
      <c r="G175" s="50"/>
      <c r="H175" s="50"/>
      <c r="I175" s="52"/>
    </row>
    <row r="176" spans="2:9">
      <c r="B176" s="66" t="s">
        <v>157</v>
      </c>
      <c r="C176" s="61"/>
      <c r="D176" s="62">
        <v>9.7645999999999997</v>
      </c>
      <c r="E176" s="59"/>
      <c r="F176" s="50"/>
      <c r="G176" s="50"/>
      <c r="H176" s="50"/>
      <c r="I176" s="52"/>
    </row>
    <row r="177" spans="2:9">
      <c r="B177" s="66" t="s">
        <v>158</v>
      </c>
      <c r="C177" s="61"/>
      <c r="D177" s="62">
        <v>10.1061</v>
      </c>
      <c r="E177" s="59"/>
      <c r="F177" s="50"/>
      <c r="G177" s="50"/>
      <c r="H177" s="50"/>
      <c r="I177" s="52"/>
    </row>
    <row r="178" spans="2:9" ht="15.75" thickBot="1">
      <c r="B178" s="187" t="s">
        <v>159</v>
      </c>
      <c r="C178" s="64"/>
      <c r="D178" s="65">
        <v>10.1061</v>
      </c>
      <c r="E178" s="59"/>
      <c r="F178" s="50"/>
      <c r="G178" s="50"/>
      <c r="H178" s="50"/>
      <c r="I178" s="52"/>
    </row>
    <row r="179" spans="2:9">
      <c r="B179" s="69"/>
      <c r="C179" s="70"/>
      <c r="D179" s="71"/>
      <c r="E179" s="71"/>
      <c r="F179" s="59"/>
      <c r="G179" s="50"/>
      <c r="H179" s="50"/>
      <c r="I179" s="72"/>
    </row>
    <row r="180" spans="2:9">
      <c r="B180" s="49" t="s">
        <v>161</v>
      </c>
      <c r="C180" s="50"/>
      <c r="D180" s="71"/>
      <c r="E180" s="71"/>
      <c r="F180" s="111">
        <f>F148</f>
        <v>934.87</v>
      </c>
      <c r="G180" s="50"/>
      <c r="H180" s="50"/>
      <c r="I180" s="72"/>
    </row>
    <row r="181" spans="2:9">
      <c r="B181" s="49" t="s">
        <v>162</v>
      </c>
      <c r="C181" s="50"/>
      <c r="D181" s="71"/>
      <c r="E181" s="71"/>
      <c r="F181" s="51" t="s">
        <v>163</v>
      </c>
      <c r="G181" s="50"/>
      <c r="H181" s="50"/>
      <c r="I181" s="72"/>
    </row>
    <row r="182" spans="2:9">
      <c r="B182" s="49" t="s">
        <v>164</v>
      </c>
      <c r="C182" s="50"/>
      <c r="D182" s="71"/>
      <c r="E182" s="71"/>
      <c r="F182" s="73" t="s">
        <v>1001</v>
      </c>
      <c r="G182" s="50"/>
      <c r="H182" s="50"/>
      <c r="I182" s="72"/>
    </row>
    <row r="183" spans="2:9">
      <c r="B183" s="49" t="s">
        <v>504</v>
      </c>
      <c r="C183" s="50"/>
      <c r="D183" s="71"/>
      <c r="E183" s="71"/>
      <c r="F183" s="51"/>
      <c r="G183" s="74"/>
      <c r="H183" s="50"/>
      <c r="I183" s="72"/>
    </row>
    <row r="184" spans="2:9" ht="24.75">
      <c r="B184" s="75" t="s">
        <v>166</v>
      </c>
      <c r="C184" s="76" t="s">
        <v>167</v>
      </c>
      <c r="D184" s="76" t="s">
        <v>168</v>
      </c>
      <c r="E184" s="71"/>
      <c r="F184" s="51"/>
      <c r="G184" s="74"/>
      <c r="H184" s="50"/>
      <c r="I184" s="72"/>
    </row>
    <row r="185" spans="2:9">
      <c r="B185" s="77" t="s">
        <v>169</v>
      </c>
      <c r="C185" s="78">
        <v>0</v>
      </c>
      <c r="D185" s="78">
        <v>0</v>
      </c>
      <c r="E185" s="71"/>
      <c r="F185" s="51"/>
      <c r="G185" s="74"/>
      <c r="H185" s="50"/>
      <c r="I185" s="72"/>
    </row>
    <row r="186" spans="2:9">
      <c r="B186" s="79" t="s">
        <v>170</v>
      </c>
      <c r="C186" s="78">
        <v>0</v>
      </c>
      <c r="D186" s="78">
        <v>0</v>
      </c>
      <c r="E186" s="71"/>
      <c r="F186" s="51"/>
      <c r="G186" s="74"/>
      <c r="H186" s="50"/>
      <c r="I186" s="72"/>
    </row>
    <row r="187" spans="2:9">
      <c r="B187" s="49"/>
      <c r="C187" s="50"/>
      <c r="D187" s="71"/>
      <c r="E187" s="71"/>
      <c r="F187" s="51"/>
      <c r="G187" s="74"/>
      <c r="H187" s="50"/>
      <c r="I187" s="72"/>
    </row>
    <row r="188" spans="2:9">
      <c r="B188" s="49" t="s">
        <v>1012</v>
      </c>
      <c r="C188" s="50"/>
      <c r="D188" s="71"/>
      <c r="E188" s="71"/>
      <c r="F188" s="51" t="s">
        <v>163</v>
      </c>
      <c r="G188" s="74"/>
      <c r="H188" s="50"/>
      <c r="I188" s="72"/>
    </row>
    <row r="189" spans="2:9">
      <c r="B189" s="49" t="s">
        <v>171</v>
      </c>
      <c r="C189" s="50"/>
      <c r="D189" s="71"/>
      <c r="E189" s="71"/>
      <c r="F189" s="51" t="s">
        <v>163</v>
      </c>
      <c r="G189" s="80"/>
      <c r="H189" s="81"/>
      <c r="I189" s="72"/>
    </row>
    <row r="190" spans="2:9">
      <c r="B190" s="49" t="s">
        <v>172</v>
      </c>
      <c r="C190" s="50"/>
      <c r="D190" s="71"/>
      <c r="E190" s="71"/>
      <c r="F190" s="51" t="s">
        <v>163</v>
      </c>
      <c r="G190" s="50"/>
      <c r="H190" s="50"/>
      <c r="I190" s="72"/>
    </row>
    <row r="191" spans="2:9">
      <c r="B191" s="273" t="s">
        <v>1050</v>
      </c>
      <c r="C191" s="274"/>
      <c r="D191" s="274"/>
      <c r="E191" s="274"/>
      <c r="F191" s="51"/>
      <c r="G191" s="71"/>
      <c r="H191" s="50"/>
      <c r="I191" s="72"/>
    </row>
    <row r="192" spans="2:9">
      <c r="B192" s="49"/>
      <c r="C192" s="50"/>
      <c r="D192" s="71"/>
      <c r="E192" s="71"/>
      <c r="F192" s="50"/>
      <c r="G192" s="50"/>
      <c r="H192" s="50"/>
      <c r="I192" s="72"/>
    </row>
    <row r="193" spans="2:9">
      <c r="B193" s="49" t="s">
        <v>1009</v>
      </c>
      <c r="F193" s="51" t="s">
        <v>163</v>
      </c>
      <c r="I193" s="82"/>
    </row>
    <row r="194" spans="2:9">
      <c r="B194" s="112"/>
      <c r="I194" s="82"/>
    </row>
    <row r="195" spans="2:9">
      <c r="B195" s="49" t="s">
        <v>437</v>
      </c>
      <c r="I195" s="82"/>
    </row>
    <row r="196" spans="2:9">
      <c r="B196" s="112"/>
      <c r="I196" s="82"/>
    </row>
    <row r="197" spans="2:9">
      <c r="B197" s="49" t="s">
        <v>1011</v>
      </c>
      <c r="F197" s="51" t="s">
        <v>163</v>
      </c>
      <c r="I197" s="82"/>
    </row>
    <row r="198" spans="2:9">
      <c r="B198" s="112"/>
      <c r="I198" s="82"/>
    </row>
    <row r="199" spans="2:9" ht="15.75" thickBot="1">
      <c r="B199" s="49" t="s">
        <v>1013</v>
      </c>
      <c r="I199" s="82"/>
    </row>
    <row r="200" spans="2:9" ht="24.75" thickBot="1">
      <c r="B200" s="134" t="s">
        <v>173</v>
      </c>
      <c r="C200" s="135" t="s">
        <v>174</v>
      </c>
      <c r="D200" s="123" t="s">
        <v>175</v>
      </c>
      <c r="E200" s="123" t="s">
        <v>176</v>
      </c>
      <c r="F200" s="123" t="s">
        <v>177</v>
      </c>
      <c r="G200" s="136" t="s">
        <v>178</v>
      </c>
      <c r="I200" s="82"/>
    </row>
    <row r="201" spans="2:9" ht="15.75" thickBot="1">
      <c r="B201" s="188" t="s">
        <v>12</v>
      </c>
      <c r="C201" s="189" t="s">
        <v>35</v>
      </c>
      <c r="D201" s="101" t="s">
        <v>342</v>
      </c>
      <c r="E201" s="190">
        <v>741.22990003827022</v>
      </c>
      <c r="F201" s="190">
        <v>715.55</v>
      </c>
      <c r="G201" s="191">
        <v>165.99637759999999</v>
      </c>
      <c r="I201" s="82"/>
    </row>
    <row r="202" spans="2:9">
      <c r="B202" s="112"/>
      <c r="I202" s="82"/>
    </row>
    <row r="203" spans="2:9">
      <c r="B203" s="121" t="s">
        <v>1043</v>
      </c>
      <c r="I203" s="82"/>
    </row>
    <row r="204" spans="2:9">
      <c r="B204" s="112"/>
      <c r="I204" s="82"/>
    </row>
    <row r="205" spans="2:9" ht="15.75" thickBot="1">
      <c r="B205" s="49" t="s">
        <v>1014</v>
      </c>
      <c r="I205" s="82"/>
    </row>
    <row r="206" spans="2:9" ht="60.75" thickBot="1">
      <c r="B206" s="134" t="s">
        <v>173</v>
      </c>
      <c r="C206" s="135" t="s">
        <v>184</v>
      </c>
      <c r="D206" s="123" t="s">
        <v>185</v>
      </c>
      <c r="E206" s="123" t="s">
        <v>343</v>
      </c>
      <c r="F206" s="123" t="s">
        <v>344</v>
      </c>
      <c r="G206" s="124" t="s">
        <v>188</v>
      </c>
      <c r="H206" s="125"/>
      <c r="I206" s="82"/>
    </row>
    <row r="207" spans="2:9" ht="15.75" thickBot="1">
      <c r="B207" s="140" t="s">
        <v>12</v>
      </c>
      <c r="C207" s="141">
        <v>0</v>
      </c>
      <c r="D207" s="142">
        <v>201</v>
      </c>
      <c r="E207" s="93">
        <v>0</v>
      </c>
      <c r="F207" s="93">
        <v>962.82295394999994</v>
      </c>
      <c r="G207" s="94">
        <v>5.0389092</v>
      </c>
      <c r="H207" s="86"/>
      <c r="I207" s="82"/>
    </row>
    <row r="208" spans="2:9">
      <c r="B208" s="112"/>
      <c r="I208" s="82"/>
    </row>
    <row r="209" spans="2:9">
      <c r="B209" s="87" t="s">
        <v>1029</v>
      </c>
      <c r="I209" s="82"/>
    </row>
    <row r="210" spans="2:9">
      <c r="B210" s="87"/>
      <c r="I210" s="82"/>
    </row>
    <row r="211" spans="2:9">
      <c r="B211" s="87" t="s">
        <v>1033</v>
      </c>
      <c r="I211" s="82"/>
    </row>
    <row r="212" spans="2:9">
      <c r="B212" s="69"/>
      <c r="I212" s="82"/>
    </row>
    <row r="213" spans="2:9">
      <c r="B213" s="87" t="s">
        <v>1025</v>
      </c>
      <c r="I213" s="82"/>
    </row>
    <row r="214" spans="2:9">
      <c r="B214" s="69"/>
      <c r="I214" s="82"/>
    </row>
    <row r="215" spans="2:9">
      <c r="B215" s="87" t="s">
        <v>1034</v>
      </c>
      <c r="I215" s="82"/>
    </row>
    <row r="216" spans="2:9">
      <c r="B216" s="87"/>
      <c r="I216" s="82"/>
    </row>
    <row r="217" spans="2:9">
      <c r="B217" s="87" t="s">
        <v>1031</v>
      </c>
      <c r="I217" s="82"/>
    </row>
    <row r="218" spans="2:9">
      <c r="B218" s="87"/>
      <c r="I218" s="82"/>
    </row>
    <row r="219" spans="2:9">
      <c r="B219" s="87" t="s">
        <v>1035</v>
      </c>
      <c r="I219" s="82"/>
    </row>
    <row r="220" spans="2:9">
      <c r="B220" s="87"/>
      <c r="I220" s="82"/>
    </row>
    <row r="221" spans="2:9">
      <c r="B221" s="87" t="s">
        <v>189</v>
      </c>
      <c r="I221" s="82"/>
    </row>
    <row r="222" spans="2:9">
      <c r="B222" s="87"/>
      <c r="I222" s="82"/>
    </row>
    <row r="223" spans="2:9">
      <c r="B223" s="87" t="s">
        <v>190</v>
      </c>
      <c r="I223" s="82"/>
    </row>
    <row r="224" spans="2:9" ht="15.75" thickBot="1">
      <c r="B224" s="88"/>
      <c r="C224" s="89"/>
      <c r="D224" s="89"/>
      <c r="E224" s="89"/>
      <c r="F224" s="89"/>
      <c r="G224" s="89"/>
      <c r="H224" s="89"/>
      <c r="I224" s="90"/>
    </row>
    <row r="227" spans="2:2" ht="60">
      <c r="B227" s="231" t="s">
        <v>1081</v>
      </c>
    </row>
    <row r="237" spans="2:2">
      <c r="B237" s="225" t="s">
        <v>1056</v>
      </c>
    </row>
    <row r="238" spans="2:2" ht="15.75">
      <c r="B238" s="226" t="s">
        <v>1082</v>
      </c>
    </row>
    <row r="239" spans="2:2" ht="15.75">
      <c r="B239" s="206" t="s">
        <v>1058</v>
      </c>
    </row>
  </sheetData>
  <mergeCells count="15">
    <mergeCell ref="B191:E191"/>
    <mergeCell ref="B153:I153"/>
    <mergeCell ref="B145:I145"/>
    <mergeCell ref="C149:E149"/>
    <mergeCell ref="C150:E150"/>
    <mergeCell ref="B151:I151"/>
    <mergeCell ref="B152:I152"/>
    <mergeCell ref="B164:B165"/>
    <mergeCell ref="C164:C165"/>
    <mergeCell ref="B154:I154"/>
    <mergeCell ref="B155:I155"/>
    <mergeCell ref="B156:I156"/>
    <mergeCell ref="B157:I157"/>
    <mergeCell ref="B158:I158"/>
    <mergeCell ref="B160:I160"/>
  </mergeCells>
  <hyperlinks>
    <hyperlink ref="B3" location="ITILargeMidCapFund" display="ITI Large &amp; Mid Cap Fund" xr:uid="{AEB53066-C260-477D-8EF9-46ADF66F7C49}"/>
  </hyperlinks>
  <pageMargins left="0" right="0" top="0" bottom="0" header="0" footer="0"/>
  <pageSetup orientation="landscape"/>
  <headerFooter>
    <oddFooter xml:space="preserve">&amp;C_x000D_&amp;1#&amp;"Aptos"&amp;10&amp;K000000  For internal use only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5245-0C0F-43F7-B71C-096DBAAA20E7}">
  <sheetPr codeName="Sheet14">
    <outlinePr summaryBelow="0"/>
  </sheetPr>
  <dimension ref="A1:I188"/>
  <sheetViews>
    <sheetView topLeftCell="A168" zoomScaleNormal="100" workbookViewId="0">
      <selection activeCell="B176" sqref="B176"/>
    </sheetView>
  </sheetViews>
  <sheetFormatPr defaultRowHeight="15"/>
  <cols>
    <col min="1" max="1" width="9.285156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285156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285156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285156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285156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285156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285156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285156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285156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285156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285156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285156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285156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285156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285156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285156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285156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285156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285156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285156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285156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285156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285156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285156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285156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285156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285156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285156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285156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285156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285156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285156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285156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285156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285156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285156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285156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285156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285156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285156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285156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285156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285156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285156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285156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285156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285156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285156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285156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285156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285156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285156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285156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285156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285156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285156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285156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285156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285156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285156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285156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285156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285156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285156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13</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249</v>
      </c>
      <c r="C9" s="14" t="s">
        <v>250</v>
      </c>
      <c r="D9" s="14" t="s">
        <v>209</v>
      </c>
      <c r="E9" s="19">
        <v>31377</v>
      </c>
      <c r="F9" s="20">
        <v>1288.3399999999999</v>
      </c>
      <c r="G9" s="21">
        <v>2.9000000000000001E-2</v>
      </c>
      <c r="H9" s="91"/>
      <c r="I9" s="22"/>
    </row>
    <row r="10" spans="1:9" ht="12.95" customHeight="1">
      <c r="A10" s="17"/>
      <c r="B10" s="18" t="s">
        <v>294</v>
      </c>
      <c r="C10" s="14" t="s">
        <v>295</v>
      </c>
      <c r="D10" s="14" t="s">
        <v>43</v>
      </c>
      <c r="E10" s="19">
        <v>76996</v>
      </c>
      <c r="F10" s="20">
        <v>1247.3399999999999</v>
      </c>
      <c r="G10" s="21">
        <v>2.8000000000000001E-2</v>
      </c>
      <c r="H10" s="91"/>
      <c r="I10" s="22"/>
    </row>
    <row r="11" spans="1:9" ht="12.95" customHeight="1">
      <c r="A11" s="17"/>
      <c r="B11" s="18" t="s">
        <v>754</v>
      </c>
      <c r="C11" s="14" t="s">
        <v>755</v>
      </c>
      <c r="D11" s="14" t="s">
        <v>259</v>
      </c>
      <c r="E11" s="19">
        <v>27462</v>
      </c>
      <c r="F11" s="20">
        <v>1246.0899999999999</v>
      </c>
      <c r="G11" s="21">
        <v>2.8000000000000001E-2</v>
      </c>
      <c r="H11" s="91"/>
      <c r="I11" s="22"/>
    </row>
    <row r="12" spans="1:9" ht="12.95" customHeight="1">
      <c r="A12" s="17"/>
      <c r="B12" s="18" t="s">
        <v>420</v>
      </c>
      <c r="C12" s="14" t="s">
        <v>421</v>
      </c>
      <c r="D12" s="14" t="s">
        <v>40</v>
      </c>
      <c r="E12" s="19">
        <v>43323</v>
      </c>
      <c r="F12" s="20">
        <v>1177.0899999999999</v>
      </c>
      <c r="G12" s="21">
        <v>2.6499999999999999E-2</v>
      </c>
      <c r="H12" s="91"/>
      <c r="I12" s="22"/>
    </row>
    <row r="13" spans="1:9" ht="12.95" customHeight="1">
      <c r="A13" s="17"/>
      <c r="B13" s="18" t="s">
        <v>290</v>
      </c>
      <c r="C13" s="14" t="s">
        <v>291</v>
      </c>
      <c r="D13" s="14" t="s">
        <v>43</v>
      </c>
      <c r="E13" s="19">
        <v>117980</v>
      </c>
      <c r="F13" s="20">
        <v>1131.9000000000001</v>
      </c>
      <c r="G13" s="21">
        <v>2.5399999999999999E-2</v>
      </c>
      <c r="H13" s="91"/>
      <c r="I13" s="22"/>
    </row>
    <row r="14" spans="1:9" ht="12.95" customHeight="1">
      <c r="A14" s="17"/>
      <c r="B14" s="18" t="s">
        <v>35</v>
      </c>
      <c r="C14" s="14" t="s">
        <v>36</v>
      </c>
      <c r="D14" s="14" t="s">
        <v>37</v>
      </c>
      <c r="E14" s="19">
        <v>150197</v>
      </c>
      <c r="F14" s="20">
        <v>1064.45</v>
      </c>
      <c r="G14" s="21">
        <v>2.3900000000000001E-2</v>
      </c>
      <c r="H14" s="91"/>
      <c r="I14" s="22"/>
    </row>
    <row r="15" spans="1:9" ht="12.95" customHeight="1">
      <c r="A15" s="17"/>
      <c r="B15" s="18" t="s">
        <v>271</v>
      </c>
      <c r="C15" s="14" t="s">
        <v>272</v>
      </c>
      <c r="D15" s="14" t="s">
        <v>37</v>
      </c>
      <c r="E15" s="19">
        <v>108469</v>
      </c>
      <c r="F15" s="20">
        <v>1040.76</v>
      </c>
      <c r="G15" s="21">
        <v>2.3400000000000001E-2</v>
      </c>
      <c r="H15" s="91"/>
      <c r="I15" s="22"/>
    </row>
    <row r="16" spans="1:9" ht="12.95" customHeight="1">
      <c r="A16" s="17"/>
      <c r="B16" s="18" t="s">
        <v>665</v>
      </c>
      <c r="C16" s="14" t="s">
        <v>666</v>
      </c>
      <c r="D16" s="14" t="s">
        <v>214</v>
      </c>
      <c r="E16" s="19">
        <v>219683</v>
      </c>
      <c r="F16" s="20">
        <v>1000</v>
      </c>
      <c r="G16" s="21">
        <v>2.2499999999999999E-2</v>
      </c>
      <c r="H16" s="91"/>
      <c r="I16" s="22"/>
    </row>
    <row r="17" spans="1:9" ht="12.95" customHeight="1">
      <c r="A17" s="17"/>
      <c r="B17" s="18" t="s">
        <v>340</v>
      </c>
      <c r="C17" s="14" t="s">
        <v>345</v>
      </c>
      <c r="D17" s="14" t="s">
        <v>209</v>
      </c>
      <c r="E17" s="19">
        <v>33295</v>
      </c>
      <c r="F17" s="20">
        <v>982.2</v>
      </c>
      <c r="G17" s="21">
        <v>2.2100000000000002E-2</v>
      </c>
      <c r="H17" s="91"/>
      <c r="I17" s="22"/>
    </row>
    <row r="18" spans="1:9" ht="12.95" customHeight="1">
      <c r="A18" s="17"/>
      <c r="B18" s="18" t="s">
        <v>222</v>
      </c>
      <c r="C18" s="14" t="s">
        <v>223</v>
      </c>
      <c r="D18" s="14" t="s">
        <v>43</v>
      </c>
      <c r="E18" s="19">
        <v>162764</v>
      </c>
      <c r="F18" s="20">
        <v>977.8</v>
      </c>
      <c r="G18" s="21">
        <v>2.1999999999999999E-2</v>
      </c>
      <c r="H18" s="91"/>
      <c r="I18" s="22"/>
    </row>
    <row r="19" spans="1:9" ht="12.95" customHeight="1">
      <c r="A19" s="17"/>
      <c r="B19" s="18" t="s">
        <v>220</v>
      </c>
      <c r="C19" s="14" t="s">
        <v>221</v>
      </c>
      <c r="D19" s="14" t="s">
        <v>37</v>
      </c>
      <c r="E19" s="19">
        <v>79364</v>
      </c>
      <c r="F19" s="20">
        <v>973</v>
      </c>
      <c r="G19" s="21">
        <v>2.1899999999999999E-2</v>
      </c>
      <c r="H19" s="91"/>
      <c r="I19" s="22"/>
    </row>
    <row r="20" spans="1:9" ht="12.95" customHeight="1">
      <c r="A20" s="17"/>
      <c r="B20" s="18" t="s">
        <v>711</v>
      </c>
      <c r="C20" s="14" t="s">
        <v>712</v>
      </c>
      <c r="D20" s="14" t="s">
        <v>198</v>
      </c>
      <c r="E20" s="19">
        <v>91519</v>
      </c>
      <c r="F20" s="20">
        <v>869.66</v>
      </c>
      <c r="G20" s="21">
        <v>1.9599999999999999E-2</v>
      </c>
      <c r="H20" s="91"/>
      <c r="I20" s="22"/>
    </row>
    <row r="21" spans="1:9" ht="12.95" customHeight="1">
      <c r="A21" s="17"/>
      <c r="B21" s="18" t="s">
        <v>194</v>
      </c>
      <c r="C21" s="14" t="s">
        <v>195</v>
      </c>
      <c r="D21" s="14" t="s">
        <v>37</v>
      </c>
      <c r="E21" s="19">
        <v>62478</v>
      </c>
      <c r="F21" s="20">
        <v>825.77</v>
      </c>
      <c r="G21" s="21">
        <v>1.8599999999999998E-2</v>
      </c>
      <c r="H21" s="91"/>
      <c r="I21" s="22"/>
    </row>
    <row r="22" spans="1:9" ht="12.95" customHeight="1">
      <c r="A22" s="17"/>
      <c r="B22" s="18" t="s">
        <v>496</v>
      </c>
      <c r="C22" s="14" t="s">
        <v>497</v>
      </c>
      <c r="D22" s="14" t="s">
        <v>43</v>
      </c>
      <c r="E22" s="19">
        <v>73191</v>
      </c>
      <c r="F22" s="20">
        <v>819.74</v>
      </c>
      <c r="G22" s="21">
        <v>1.84E-2</v>
      </c>
      <c r="H22" s="91"/>
      <c r="I22" s="22"/>
    </row>
    <row r="23" spans="1:9" ht="12.95" customHeight="1">
      <c r="A23" s="17"/>
      <c r="B23" s="18" t="s">
        <v>471</v>
      </c>
      <c r="C23" s="14" t="s">
        <v>472</v>
      </c>
      <c r="D23" s="14" t="s">
        <v>40</v>
      </c>
      <c r="E23" s="19">
        <v>164119</v>
      </c>
      <c r="F23" s="20">
        <v>818.38</v>
      </c>
      <c r="G23" s="21">
        <v>1.84E-2</v>
      </c>
      <c r="H23" s="91"/>
      <c r="I23" s="22"/>
    </row>
    <row r="24" spans="1:9" ht="12.95" customHeight="1">
      <c r="A24" s="17"/>
      <c r="B24" s="18" t="s">
        <v>756</v>
      </c>
      <c r="C24" s="14" t="s">
        <v>757</v>
      </c>
      <c r="D24" s="14" t="s">
        <v>278</v>
      </c>
      <c r="E24" s="19">
        <v>192361</v>
      </c>
      <c r="F24" s="20">
        <v>813.3</v>
      </c>
      <c r="G24" s="21">
        <v>1.83E-2</v>
      </c>
      <c r="H24" s="91"/>
      <c r="I24" s="22"/>
    </row>
    <row r="25" spans="1:9" ht="12.95" customHeight="1">
      <c r="A25" s="17"/>
      <c r="B25" s="18" t="s">
        <v>758</v>
      </c>
      <c r="C25" s="14" t="s">
        <v>759</v>
      </c>
      <c r="D25" s="14" t="s">
        <v>198</v>
      </c>
      <c r="E25" s="19">
        <v>178687</v>
      </c>
      <c r="F25" s="20">
        <v>793.37</v>
      </c>
      <c r="G25" s="21">
        <v>1.78E-2</v>
      </c>
      <c r="H25" s="91"/>
      <c r="I25" s="22"/>
    </row>
    <row r="26" spans="1:9" ht="12.95" customHeight="1">
      <c r="A26" s="17"/>
      <c r="B26" s="18" t="s">
        <v>673</v>
      </c>
      <c r="C26" s="14" t="s">
        <v>674</v>
      </c>
      <c r="D26" s="14" t="s">
        <v>409</v>
      </c>
      <c r="E26" s="19">
        <v>70130</v>
      </c>
      <c r="F26" s="20">
        <v>792.96</v>
      </c>
      <c r="G26" s="21">
        <v>1.78E-2</v>
      </c>
      <c r="H26" s="91"/>
      <c r="I26" s="22"/>
    </row>
    <row r="27" spans="1:9" ht="12.95" customHeight="1">
      <c r="A27" s="17"/>
      <c r="B27" s="18" t="s">
        <v>760</v>
      </c>
      <c r="C27" s="14" t="s">
        <v>761</v>
      </c>
      <c r="D27" s="14" t="s">
        <v>72</v>
      </c>
      <c r="E27" s="19">
        <v>283909</v>
      </c>
      <c r="F27" s="20">
        <v>791.68</v>
      </c>
      <c r="G27" s="21">
        <v>1.78E-2</v>
      </c>
      <c r="H27" s="91"/>
      <c r="I27" s="22"/>
    </row>
    <row r="28" spans="1:9" ht="12.95" customHeight="1">
      <c r="A28" s="17"/>
      <c r="B28" s="18" t="s">
        <v>727</v>
      </c>
      <c r="C28" s="14" t="s">
        <v>728</v>
      </c>
      <c r="D28" s="14" t="s">
        <v>40</v>
      </c>
      <c r="E28" s="19">
        <v>17591</v>
      </c>
      <c r="F28" s="20">
        <v>783.68</v>
      </c>
      <c r="G28" s="21">
        <v>1.7600000000000001E-2</v>
      </c>
      <c r="H28" s="91"/>
      <c r="I28" s="22"/>
    </row>
    <row r="29" spans="1:9" ht="12.95" customHeight="1">
      <c r="A29" s="17"/>
      <c r="B29" s="18" t="s">
        <v>723</v>
      </c>
      <c r="C29" s="14" t="s">
        <v>724</v>
      </c>
      <c r="D29" s="14" t="s">
        <v>40</v>
      </c>
      <c r="E29" s="19">
        <v>114278</v>
      </c>
      <c r="F29" s="20">
        <v>773.32</v>
      </c>
      <c r="G29" s="21">
        <v>1.7399999999999999E-2</v>
      </c>
      <c r="H29" s="91"/>
      <c r="I29" s="22"/>
    </row>
    <row r="30" spans="1:9" ht="12.95" customHeight="1">
      <c r="A30" s="17"/>
      <c r="B30" s="18" t="s">
        <v>725</v>
      </c>
      <c r="C30" s="14" t="s">
        <v>726</v>
      </c>
      <c r="D30" s="14" t="s">
        <v>219</v>
      </c>
      <c r="E30" s="19">
        <v>272690</v>
      </c>
      <c r="F30" s="20">
        <v>749.76</v>
      </c>
      <c r="G30" s="21">
        <v>1.6899999999999998E-2</v>
      </c>
      <c r="H30" s="91"/>
      <c r="I30" s="22"/>
    </row>
    <row r="31" spans="1:9" ht="12.95" customHeight="1">
      <c r="A31" s="17"/>
      <c r="B31" s="18" t="s">
        <v>762</v>
      </c>
      <c r="C31" s="14" t="s">
        <v>763</v>
      </c>
      <c r="D31" s="14" t="s">
        <v>214</v>
      </c>
      <c r="E31" s="19">
        <v>425093</v>
      </c>
      <c r="F31" s="20">
        <v>732.05</v>
      </c>
      <c r="G31" s="21">
        <v>1.6500000000000001E-2</v>
      </c>
      <c r="H31" s="91"/>
      <c r="I31" s="22"/>
    </row>
    <row r="32" spans="1:9" ht="12.95" customHeight="1">
      <c r="A32" s="17"/>
      <c r="B32" s="18" t="s">
        <v>743</v>
      </c>
      <c r="C32" s="14" t="s">
        <v>744</v>
      </c>
      <c r="D32" s="14" t="s">
        <v>40</v>
      </c>
      <c r="E32" s="19">
        <v>156550</v>
      </c>
      <c r="F32" s="20">
        <v>722.24</v>
      </c>
      <c r="G32" s="21">
        <v>1.6199999999999999E-2</v>
      </c>
      <c r="H32" s="91"/>
      <c r="I32" s="22"/>
    </row>
    <row r="33" spans="1:9" ht="12.95" customHeight="1">
      <c r="A33" s="17"/>
      <c r="B33" s="18" t="s">
        <v>96</v>
      </c>
      <c r="C33" s="14" t="s">
        <v>97</v>
      </c>
      <c r="D33" s="14" t="s">
        <v>98</v>
      </c>
      <c r="E33" s="19">
        <v>18261</v>
      </c>
      <c r="F33" s="20">
        <v>686.61</v>
      </c>
      <c r="G33" s="21">
        <v>1.54E-2</v>
      </c>
      <c r="H33" s="91"/>
      <c r="I33" s="22"/>
    </row>
    <row r="34" spans="1:9" ht="12.95" customHeight="1">
      <c r="A34" s="17"/>
      <c r="B34" s="18" t="s">
        <v>215</v>
      </c>
      <c r="C34" s="14" t="s">
        <v>216</v>
      </c>
      <c r="D34" s="14" t="s">
        <v>198</v>
      </c>
      <c r="E34" s="19">
        <v>7161</v>
      </c>
      <c r="F34" s="20">
        <v>665.36</v>
      </c>
      <c r="G34" s="21">
        <v>1.4999999999999999E-2</v>
      </c>
      <c r="H34" s="91"/>
      <c r="I34" s="22"/>
    </row>
    <row r="35" spans="1:9" ht="12.95" customHeight="1">
      <c r="A35" s="17"/>
      <c r="B35" s="18" t="s">
        <v>47</v>
      </c>
      <c r="C35" s="14" t="s">
        <v>48</v>
      </c>
      <c r="D35" s="14" t="s">
        <v>49</v>
      </c>
      <c r="E35" s="19">
        <v>37588</v>
      </c>
      <c r="F35" s="20">
        <v>660.42</v>
      </c>
      <c r="G35" s="21">
        <v>1.4800000000000001E-2</v>
      </c>
      <c r="H35" s="91"/>
      <c r="I35" s="22"/>
    </row>
    <row r="36" spans="1:9" ht="12.95" customHeight="1">
      <c r="A36" s="17"/>
      <c r="B36" s="18" t="s">
        <v>582</v>
      </c>
      <c r="C36" s="14" t="s">
        <v>583</v>
      </c>
      <c r="D36" s="14" t="s">
        <v>104</v>
      </c>
      <c r="E36" s="19">
        <v>201172</v>
      </c>
      <c r="F36" s="20">
        <v>649.28</v>
      </c>
      <c r="G36" s="21">
        <v>1.46E-2</v>
      </c>
      <c r="H36" s="91"/>
      <c r="I36" s="22"/>
    </row>
    <row r="37" spans="1:9" ht="12.95" customHeight="1">
      <c r="A37" s="17"/>
      <c r="B37" s="18" t="s">
        <v>764</v>
      </c>
      <c r="C37" s="14" t="s">
        <v>765</v>
      </c>
      <c r="D37" s="14" t="s">
        <v>409</v>
      </c>
      <c r="E37" s="19">
        <v>51471</v>
      </c>
      <c r="F37" s="20">
        <v>628.77</v>
      </c>
      <c r="G37" s="21">
        <v>1.41E-2</v>
      </c>
      <c r="H37" s="91"/>
      <c r="I37" s="22"/>
    </row>
    <row r="38" spans="1:9" ht="12.95" customHeight="1">
      <c r="A38" s="17"/>
      <c r="B38" s="18" t="s">
        <v>729</v>
      </c>
      <c r="C38" s="14" t="s">
        <v>730</v>
      </c>
      <c r="D38" s="14" t="s">
        <v>233</v>
      </c>
      <c r="E38" s="19">
        <v>133913</v>
      </c>
      <c r="F38" s="20">
        <v>618.41</v>
      </c>
      <c r="G38" s="21">
        <v>1.3899999999999999E-2</v>
      </c>
      <c r="H38" s="91"/>
      <c r="I38" s="22"/>
    </row>
    <row r="39" spans="1:9" ht="12.95" customHeight="1">
      <c r="A39" s="17"/>
      <c r="B39" s="18" t="s">
        <v>490</v>
      </c>
      <c r="C39" s="14" t="s">
        <v>491</v>
      </c>
      <c r="D39" s="14" t="s">
        <v>43</v>
      </c>
      <c r="E39" s="19">
        <v>189367</v>
      </c>
      <c r="F39" s="20">
        <v>598.12</v>
      </c>
      <c r="G39" s="21">
        <v>1.34E-2</v>
      </c>
      <c r="H39" s="91"/>
      <c r="I39" s="22"/>
    </row>
    <row r="40" spans="1:9" ht="12.95" customHeight="1">
      <c r="A40" s="17"/>
      <c r="B40" s="18" t="s">
        <v>210</v>
      </c>
      <c r="C40" s="14" t="s">
        <v>211</v>
      </c>
      <c r="D40" s="14" t="s">
        <v>34</v>
      </c>
      <c r="E40" s="19">
        <v>143792</v>
      </c>
      <c r="F40" s="20">
        <v>588.32000000000005</v>
      </c>
      <c r="G40" s="21">
        <v>1.32E-2</v>
      </c>
      <c r="H40" s="91"/>
      <c r="I40" s="22"/>
    </row>
    <row r="41" spans="1:9" ht="12.95" customHeight="1">
      <c r="A41" s="17"/>
      <c r="B41" s="18" t="s">
        <v>766</v>
      </c>
      <c r="C41" s="14" t="s">
        <v>767</v>
      </c>
      <c r="D41" s="14" t="s">
        <v>43</v>
      </c>
      <c r="E41" s="19">
        <v>250290</v>
      </c>
      <c r="F41" s="20">
        <v>582</v>
      </c>
      <c r="G41" s="21">
        <v>1.3100000000000001E-2</v>
      </c>
      <c r="H41" s="91"/>
      <c r="I41" s="22"/>
    </row>
    <row r="42" spans="1:9" ht="12.95" customHeight="1">
      <c r="A42" s="17"/>
      <c r="B42" s="18" t="s">
        <v>768</v>
      </c>
      <c r="C42" s="14" t="s">
        <v>769</v>
      </c>
      <c r="D42" s="14" t="s">
        <v>226</v>
      </c>
      <c r="E42" s="19">
        <v>88178</v>
      </c>
      <c r="F42" s="20">
        <v>575.98</v>
      </c>
      <c r="G42" s="21">
        <v>1.2999999999999999E-2</v>
      </c>
      <c r="H42" s="91"/>
      <c r="I42" s="22"/>
    </row>
    <row r="43" spans="1:9" ht="12.95" customHeight="1">
      <c r="A43" s="17"/>
      <c r="B43" s="18" t="s">
        <v>770</v>
      </c>
      <c r="C43" s="14" t="s">
        <v>771</v>
      </c>
      <c r="D43" s="14" t="s">
        <v>226</v>
      </c>
      <c r="E43" s="19">
        <v>47352</v>
      </c>
      <c r="F43" s="20">
        <v>559.23</v>
      </c>
      <c r="G43" s="21">
        <v>1.26E-2</v>
      </c>
      <c r="H43" s="91"/>
      <c r="I43" s="22"/>
    </row>
    <row r="44" spans="1:9" ht="12.95" customHeight="1">
      <c r="A44" s="17"/>
      <c r="B44" s="18" t="s">
        <v>772</v>
      </c>
      <c r="C44" s="14" t="s">
        <v>773</v>
      </c>
      <c r="D44" s="14" t="s">
        <v>259</v>
      </c>
      <c r="E44" s="19">
        <v>24643</v>
      </c>
      <c r="F44" s="20">
        <v>556.44000000000005</v>
      </c>
      <c r="G44" s="21">
        <v>1.2500000000000001E-2</v>
      </c>
      <c r="H44" s="91"/>
      <c r="I44" s="22"/>
    </row>
    <row r="45" spans="1:9" ht="12.95" customHeight="1">
      <c r="A45" s="17"/>
      <c r="B45" s="18" t="s">
        <v>739</v>
      </c>
      <c r="C45" s="14" t="s">
        <v>740</v>
      </c>
      <c r="D45" s="14" t="s">
        <v>37</v>
      </c>
      <c r="E45" s="19">
        <v>164211</v>
      </c>
      <c r="F45" s="20">
        <v>533.36</v>
      </c>
      <c r="G45" s="21">
        <v>1.2E-2</v>
      </c>
      <c r="H45" s="91"/>
      <c r="I45" s="22"/>
    </row>
    <row r="46" spans="1:9" ht="12.95" customHeight="1">
      <c r="A46" s="17"/>
      <c r="B46" s="18" t="s">
        <v>59</v>
      </c>
      <c r="C46" s="14" t="s">
        <v>60</v>
      </c>
      <c r="D46" s="14" t="s">
        <v>37</v>
      </c>
      <c r="E46" s="19">
        <v>131837</v>
      </c>
      <c r="F46" s="20">
        <v>531.76</v>
      </c>
      <c r="G46" s="21">
        <v>1.2E-2</v>
      </c>
      <c r="H46" s="91"/>
      <c r="I46" s="22"/>
    </row>
    <row r="47" spans="1:9" ht="12.95" customHeight="1">
      <c r="A47" s="17"/>
      <c r="B47" s="18" t="s">
        <v>774</v>
      </c>
      <c r="C47" s="14" t="s">
        <v>775</v>
      </c>
      <c r="D47" s="14" t="s">
        <v>91</v>
      </c>
      <c r="E47" s="19">
        <v>89353</v>
      </c>
      <c r="F47" s="20">
        <v>527.32000000000005</v>
      </c>
      <c r="G47" s="21">
        <v>1.1900000000000001E-2</v>
      </c>
      <c r="H47" s="91"/>
      <c r="I47" s="22"/>
    </row>
    <row r="48" spans="1:9" ht="12.95" customHeight="1">
      <c r="A48" s="17"/>
      <c r="B48" s="18" t="s">
        <v>55</v>
      </c>
      <c r="C48" s="14" t="s">
        <v>56</v>
      </c>
      <c r="D48" s="14" t="s">
        <v>43</v>
      </c>
      <c r="E48" s="19">
        <v>53606</v>
      </c>
      <c r="F48" s="20">
        <v>526.79</v>
      </c>
      <c r="G48" s="21">
        <v>1.18E-2</v>
      </c>
      <c r="H48" s="91"/>
      <c r="I48" s="22"/>
    </row>
    <row r="49" spans="1:9" ht="12.95" customHeight="1">
      <c r="A49" s="17"/>
      <c r="B49" s="18" t="s">
        <v>231</v>
      </c>
      <c r="C49" s="14" t="s">
        <v>232</v>
      </c>
      <c r="D49" s="14" t="s">
        <v>233</v>
      </c>
      <c r="E49" s="19">
        <v>5009</v>
      </c>
      <c r="F49" s="20">
        <v>525.95000000000005</v>
      </c>
      <c r="G49" s="21">
        <v>1.18E-2</v>
      </c>
      <c r="H49" s="91"/>
      <c r="I49" s="22"/>
    </row>
    <row r="50" spans="1:9" ht="12.95" customHeight="1">
      <c r="A50" s="17"/>
      <c r="B50" s="18" t="s">
        <v>776</v>
      </c>
      <c r="C50" s="14" t="s">
        <v>777</v>
      </c>
      <c r="D50" s="14" t="s">
        <v>43</v>
      </c>
      <c r="E50" s="19">
        <v>101710</v>
      </c>
      <c r="F50" s="20">
        <v>525.69000000000005</v>
      </c>
      <c r="G50" s="21">
        <v>1.18E-2</v>
      </c>
      <c r="H50" s="91"/>
      <c r="I50" s="22"/>
    </row>
    <row r="51" spans="1:9" ht="12.95" customHeight="1">
      <c r="A51" s="17"/>
      <c r="B51" s="18" t="s">
        <v>778</v>
      </c>
      <c r="C51" s="14" t="s">
        <v>779</v>
      </c>
      <c r="D51" s="14" t="s">
        <v>91</v>
      </c>
      <c r="E51" s="19">
        <v>57226</v>
      </c>
      <c r="F51" s="20">
        <v>512.16999999999996</v>
      </c>
      <c r="G51" s="21">
        <v>1.15E-2</v>
      </c>
      <c r="H51" s="91"/>
      <c r="I51" s="22"/>
    </row>
    <row r="52" spans="1:9" ht="12.95" customHeight="1">
      <c r="A52" s="17"/>
      <c r="B52" s="18" t="s">
        <v>273</v>
      </c>
      <c r="C52" s="14" t="s">
        <v>274</v>
      </c>
      <c r="D52" s="14" t="s">
        <v>275</v>
      </c>
      <c r="E52" s="19">
        <v>25603</v>
      </c>
      <c r="F52" s="20">
        <v>510.11</v>
      </c>
      <c r="G52" s="21">
        <v>1.15E-2</v>
      </c>
      <c r="H52" s="91"/>
      <c r="I52" s="22"/>
    </row>
    <row r="53" spans="1:9" ht="12.95" customHeight="1">
      <c r="A53" s="17"/>
      <c r="B53" s="18" t="s">
        <v>752</v>
      </c>
      <c r="C53" s="14" t="s">
        <v>753</v>
      </c>
      <c r="D53" s="14" t="s">
        <v>43</v>
      </c>
      <c r="E53" s="19">
        <v>287489</v>
      </c>
      <c r="F53" s="20">
        <v>503.34</v>
      </c>
      <c r="G53" s="21">
        <v>1.1299999999999999E-2</v>
      </c>
      <c r="H53" s="91"/>
      <c r="I53" s="22"/>
    </row>
    <row r="54" spans="1:9" ht="12.95" customHeight="1">
      <c r="A54" s="17"/>
      <c r="B54" s="18" t="s">
        <v>780</v>
      </c>
      <c r="C54" s="14" t="s">
        <v>781</v>
      </c>
      <c r="D54" s="14" t="s">
        <v>238</v>
      </c>
      <c r="E54" s="19">
        <v>67697</v>
      </c>
      <c r="F54" s="20">
        <v>491.24</v>
      </c>
      <c r="G54" s="21">
        <v>1.0999999999999999E-2</v>
      </c>
      <c r="H54" s="91"/>
      <c r="I54" s="22"/>
    </row>
    <row r="55" spans="1:9" ht="12.95" customHeight="1">
      <c r="A55" s="17"/>
      <c r="B55" s="18" t="s">
        <v>782</v>
      </c>
      <c r="C55" s="14" t="s">
        <v>783</v>
      </c>
      <c r="D55" s="14" t="s">
        <v>259</v>
      </c>
      <c r="E55" s="19">
        <v>35213</v>
      </c>
      <c r="F55" s="20">
        <v>472.49</v>
      </c>
      <c r="G55" s="21">
        <v>1.06E-2</v>
      </c>
      <c r="H55" s="91"/>
      <c r="I55" s="22"/>
    </row>
    <row r="56" spans="1:9" ht="12.95" customHeight="1">
      <c r="A56" s="17"/>
      <c r="B56" s="18" t="s">
        <v>784</v>
      </c>
      <c r="C56" s="14" t="s">
        <v>785</v>
      </c>
      <c r="D56" s="14" t="s">
        <v>43</v>
      </c>
      <c r="E56" s="19">
        <v>274182</v>
      </c>
      <c r="F56" s="20">
        <v>456.73</v>
      </c>
      <c r="G56" s="21">
        <v>1.03E-2</v>
      </c>
      <c r="H56" s="91"/>
      <c r="I56" s="22"/>
    </row>
    <row r="57" spans="1:9" ht="12.95" customHeight="1">
      <c r="A57" s="17"/>
      <c r="B57" s="18" t="s">
        <v>57</v>
      </c>
      <c r="C57" s="14" t="s">
        <v>58</v>
      </c>
      <c r="D57" s="14" t="s">
        <v>37</v>
      </c>
      <c r="E57" s="19">
        <v>49783</v>
      </c>
      <c r="F57" s="20">
        <v>448.74</v>
      </c>
      <c r="G57" s="21">
        <v>1.01E-2</v>
      </c>
      <c r="H57" s="91"/>
      <c r="I57" s="22"/>
    </row>
    <row r="58" spans="1:9" ht="12.95" customHeight="1">
      <c r="A58" s="17"/>
      <c r="B58" s="18" t="s">
        <v>253</v>
      </c>
      <c r="C58" s="14" t="s">
        <v>254</v>
      </c>
      <c r="D58" s="14" t="s">
        <v>37</v>
      </c>
      <c r="E58" s="19">
        <v>532320</v>
      </c>
      <c r="F58" s="20">
        <v>433.52</v>
      </c>
      <c r="G58" s="21">
        <v>9.7000000000000003E-3</v>
      </c>
      <c r="H58" s="91"/>
      <c r="I58" s="22"/>
    </row>
    <row r="59" spans="1:9" ht="12.95" customHeight="1">
      <c r="A59" s="17"/>
      <c r="B59" s="18" t="s">
        <v>786</v>
      </c>
      <c r="C59" s="14" t="s">
        <v>787</v>
      </c>
      <c r="D59" s="14" t="s">
        <v>219</v>
      </c>
      <c r="E59" s="19">
        <v>80200</v>
      </c>
      <c r="F59" s="20">
        <v>428.39</v>
      </c>
      <c r="G59" s="21">
        <v>9.5999999999999992E-3</v>
      </c>
      <c r="H59" s="91"/>
      <c r="I59" s="22"/>
    </row>
    <row r="60" spans="1:9" ht="12.95" customHeight="1">
      <c r="A60" s="17"/>
      <c r="B60" s="18" t="s">
        <v>239</v>
      </c>
      <c r="C60" s="14" t="s">
        <v>240</v>
      </c>
      <c r="D60" s="14" t="s">
        <v>91</v>
      </c>
      <c r="E60" s="19">
        <v>24515</v>
      </c>
      <c r="F60" s="20">
        <v>422.52</v>
      </c>
      <c r="G60" s="21">
        <v>9.4999999999999998E-3</v>
      </c>
      <c r="H60" s="91"/>
      <c r="I60" s="22"/>
    </row>
    <row r="61" spans="1:9" ht="12.95" customHeight="1">
      <c r="A61" s="17"/>
      <c r="B61" s="18" t="s">
        <v>788</v>
      </c>
      <c r="C61" s="14" t="s">
        <v>789</v>
      </c>
      <c r="D61" s="14" t="s">
        <v>259</v>
      </c>
      <c r="E61" s="19">
        <v>71626</v>
      </c>
      <c r="F61" s="20">
        <v>419.66</v>
      </c>
      <c r="G61" s="21">
        <v>9.4000000000000004E-3</v>
      </c>
      <c r="H61" s="91"/>
      <c r="I61" s="22"/>
    </row>
    <row r="62" spans="1:9" ht="12.95" customHeight="1">
      <c r="A62" s="17"/>
      <c r="B62" s="18" t="s">
        <v>790</v>
      </c>
      <c r="C62" s="14" t="s">
        <v>791</v>
      </c>
      <c r="D62" s="14" t="s">
        <v>372</v>
      </c>
      <c r="E62" s="19">
        <v>395827</v>
      </c>
      <c r="F62" s="20">
        <v>412.65</v>
      </c>
      <c r="G62" s="21">
        <v>9.2999999999999992E-3</v>
      </c>
      <c r="H62" s="91"/>
      <c r="I62" s="22"/>
    </row>
    <row r="63" spans="1:9" ht="12.95" customHeight="1">
      <c r="A63" s="17"/>
      <c r="B63" s="18" t="s">
        <v>792</v>
      </c>
      <c r="C63" s="14" t="s">
        <v>793</v>
      </c>
      <c r="D63" s="14" t="s">
        <v>238</v>
      </c>
      <c r="E63" s="19">
        <v>38723</v>
      </c>
      <c r="F63" s="20">
        <v>394.78</v>
      </c>
      <c r="G63" s="21">
        <v>8.8999999999999999E-3</v>
      </c>
      <c r="H63" s="91"/>
      <c r="I63" s="22"/>
    </row>
    <row r="64" spans="1:9" ht="12.95" customHeight="1">
      <c r="A64" s="17"/>
      <c r="B64" s="18" t="s">
        <v>794</v>
      </c>
      <c r="C64" s="14" t="s">
        <v>795</v>
      </c>
      <c r="D64" s="14" t="s">
        <v>98</v>
      </c>
      <c r="E64" s="19">
        <v>125935</v>
      </c>
      <c r="F64" s="20">
        <v>389.89</v>
      </c>
      <c r="G64" s="21">
        <v>8.8000000000000005E-3</v>
      </c>
      <c r="H64" s="91"/>
      <c r="I64" s="22"/>
    </row>
    <row r="65" spans="1:9" ht="12.95" customHeight="1">
      <c r="A65" s="17"/>
      <c r="B65" s="18" t="s">
        <v>796</v>
      </c>
      <c r="C65" s="14" t="s">
        <v>797</v>
      </c>
      <c r="D65" s="14" t="s">
        <v>91</v>
      </c>
      <c r="E65" s="19">
        <v>78432</v>
      </c>
      <c r="F65" s="20">
        <v>387.02</v>
      </c>
      <c r="G65" s="21">
        <v>8.6999999999999994E-3</v>
      </c>
      <c r="H65" s="91"/>
      <c r="I65" s="22"/>
    </row>
    <row r="66" spans="1:9" ht="12.95" customHeight="1">
      <c r="A66" s="17"/>
      <c r="B66" s="18" t="s">
        <v>279</v>
      </c>
      <c r="C66" s="14" t="s">
        <v>280</v>
      </c>
      <c r="D66" s="14" t="s">
        <v>69</v>
      </c>
      <c r="E66" s="19">
        <v>80962</v>
      </c>
      <c r="F66" s="20">
        <v>382.67</v>
      </c>
      <c r="G66" s="21">
        <v>8.6E-3</v>
      </c>
      <c r="H66" s="91"/>
      <c r="I66" s="22"/>
    </row>
    <row r="67" spans="1:9" ht="12.95" customHeight="1">
      <c r="A67" s="17"/>
      <c r="B67" s="18" t="s">
        <v>798</v>
      </c>
      <c r="C67" s="14" t="s">
        <v>799</v>
      </c>
      <c r="D67" s="14" t="s">
        <v>262</v>
      </c>
      <c r="E67" s="19">
        <v>29183</v>
      </c>
      <c r="F67" s="20">
        <v>368.87</v>
      </c>
      <c r="G67" s="21">
        <v>8.3000000000000001E-3</v>
      </c>
      <c r="H67" s="91"/>
      <c r="I67" s="22"/>
    </row>
    <row r="68" spans="1:9" ht="12.95" customHeight="1">
      <c r="A68" s="17"/>
      <c r="B68" s="18" t="s">
        <v>488</v>
      </c>
      <c r="C68" s="14" t="s">
        <v>489</v>
      </c>
      <c r="D68" s="14" t="s">
        <v>37</v>
      </c>
      <c r="E68" s="19">
        <v>88040</v>
      </c>
      <c r="F68" s="20">
        <v>367.13</v>
      </c>
      <c r="G68" s="21">
        <v>8.3000000000000001E-3</v>
      </c>
      <c r="H68" s="91"/>
      <c r="I68" s="22"/>
    </row>
    <row r="69" spans="1:9" ht="12.95" customHeight="1">
      <c r="A69" s="17"/>
      <c r="B69" s="18" t="s">
        <v>669</v>
      </c>
      <c r="C69" s="14" t="s">
        <v>670</v>
      </c>
      <c r="D69" s="14" t="s">
        <v>262</v>
      </c>
      <c r="E69" s="19">
        <v>43181</v>
      </c>
      <c r="F69" s="20">
        <v>362.72</v>
      </c>
      <c r="G69" s="21">
        <v>8.2000000000000007E-3</v>
      </c>
      <c r="H69" s="91"/>
      <c r="I69" s="22"/>
    </row>
    <row r="70" spans="1:9" ht="12.95" customHeight="1">
      <c r="A70" s="17"/>
      <c r="B70" s="18" t="s">
        <v>800</v>
      </c>
      <c r="C70" s="14" t="s">
        <v>801</v>
      </c>
      <c r="D70" s="14" t="s">
        <v>43</v>
      </c>
      <c r="E70" s="19">
        <v>28280</v>
      </c>
      <c r="F70" s="20">
        <v>359.72</v>
      </c>
      <c r="G70" s="21">
        <v>8.0999999999999996E-3</v>
      </c>
      <c r="H70" s="91"/>
      <c r="I70" s="22"/>
    </row>
    <row r="71" spans="1:9" ht="12.95" customHeight="1">
      <c r="A71" s="17"/>
      <c r="B71" s="18" t="s">
        <v>802</v>
      </c>
      <c r="C71" s="14" t="s">
        <v>803</v>
      </c>
      <c r="D71" s="14" t="s">
        <v>214</v>
      </c>
      <c r="E71" s="19">
        <v>160592</v>
      </c>
      <c r="F71" s="20">
        <v>355.63</v>
      </c>
      <c r="G71" s="21">
        <v>8.0000000000000002E-3</v>
      </c>
      <c r="H71" s="91"/>
      <c r="I71" s="22"/>
    </row>
    <row r="72" spans="1:9" ht="12.95" customHeight="1">
      <c r="A72" s="17"/>
      <c r="B72" s="18" t="s">
        <v>804</v>
      </c>
      <c r="C72" s="14" t="s">
        <v>805</v>
      </c>
      <c r="D72" s="14" t="s">
        <v>464</v>
      </c>
      <c r="E72" s="19">
        <v>120000</v>
      </c>
      <c r="F72" s="20">
        <v>335.38</v>
      </c>
      <c r="G72" s="21">
        <v>7.4999999999999997E-3</v>
      </c>
      <c r="H72" s="91"/>
      <c r="I72" s="22"/>
    </row>
    <row r="73" spans="1:9" ht="12.95" customHeight="1">
      <c r="A73" s="17"/>
      <c r="B73" s="18" t="s">
        <v>183</v>
      </c>
      <c r="C73" s="14" t="s">
        <v>203</v>
      </c>
      <c r="D73" s="14" t="s">
        <v>204</v>
      </c>
      <c r="E73" s="19">
        <v>103547</v>
      </c>
      <c r="F73" s="20">
        <v>331.35</v>
      </c>
      <c r="G73" s="21">
        <v>7.4000000000000003E-3</v>
      </c>
      <c r="H73" s="91"/>
      <c r="I73" s="22"/>
    </row>
    <row r="74" spans="1:9" ht="12.95" customHeight="1">
      <c r="A74" s="17"/>
      <c r="B74" s="18" t="s">
        <v>663</v>
      </c>
      <c r="C74" s="14" t="s">
        <v>664</v>
      </c>
      <c r="D74" s="14" t="s">
        <v>104</v>
      </c>
      <c r="E74" s="19">
        <v>65081</v>
      </c>
      <c r="F74" s="20">
        <v>321.95999999999998</v>
      </c>
      <c r="G74" s="21">
        <v>7.1999999999999998E-3</v>
      </c>
      <c r="H74" s="91"/>
      <c r="I74" s="22"/>
    </row>
    <row r="75" spans="1:9" ht="12.95" customHeight="1">
      <c r="A75" s="17"/>
      <c r="B75" s="18" t="s">
        <v>38</v>
      </c>
      <c r="C75" s="14" t="s">
        <v>39</v>
      </c>
      <c r="D75" s="14" t="s">
        <v>40</v>
      </c>
      <c r="E75" s="19">
        <v>6058</v>
      </c>
      <c r="F75" s="20">
        <v>288.36</v>
      </c>
      <c r="G75" s="21">
        <v>6.4999999999999997E-3</v>
      </c>
      <c r="H75" s="91"/>
      <c r="I75" s="22"/>
    </row>
    <row r="76" spans="1:9" ht="12.95" customHeight="1">
      <c r="A76" s="17"/>
      <c r="B76" s="18" t="s">
        <v>806</v>
      </c>
      <c r="C76" s="14" t="s">
        <v>807</v>
      </c>
      <c r="D76" s="14" t="s">
        <v>419</v>
      </c>
      <c r="E76" s="19">
        <v>40000</v>
      </c>
      <c r="F76" s="20">
        <v>275.12</v>
      </c>
      <c r="G76" s="21">
        <v>6.1999999999999998E-3</v>
      </c>
      <c r="H76" s="91"/>
      <c r="I76" s="22"/>
    </row>
    <row r="77" spans="1:9" ht="12.95" customHeight="1">
      <c r="A77" s="17"/>
      <c r="B77" s="18" t="s">
        <v>808</v>
      </c>
      <c r="C77" s="14" t="s">
        <v>809</v>
      </c>
      <c r="D77" s="14" t="s">
        <v>98</v>
      </c>
      <c r="E77" s="19">
        <v>333092</v>
      </c>
      <c r="F77" s="20">
        <v>261.48</v>
      </c>
      <c r="G77" s="21">
        <v>5.8999999999999999E-3</v>
      </c>
      <c r="H77" s="91"/>
      <c r="I77" s="22"/>
    </row>
    <row r="78" spans="1:9" ht="12.95" customHeight="1">
      <c r="A78" s="17"/>
      <c r="B78" s="18" t="s">
        <v>810</v>
      </c>
      <c r="C78" s="14" t="s">
        <v>811</v>
      </c>
      <c r="D78" s="14" t="s">
        <v>350</v>
      </c>
      <c r="E78" s="19">
        <v>106635</v>
      </c>
      <c r="F78" s="20">
        <v>220.46</v>
      </c>
      <c r="G78" s="21">
        <v>5.0000000000000001E-3</v>
      </c>
      <c r="H78" s="91"/>
      <c r="I78" s="22"/>
    </row>
    <row r="79" spans="1:9" ht="12.95" customHeight="1">
      <c r="A79" s="17"/>
      <c r="B79" s="18" t="s">
        <v>812</v>
      </c>
      <c r="C79" s="14" t="s">
        <v>813</v>
      </c>
      <c r="D79" s="14" t="s">
        <v>226</v>
      </c>
      <c r="E79" s="19">
        <v>18700</v>
      </c>
      <c r="F79" s="20">
        <v>151.13</v>
      </c>
      <c r="G79" s="21">
        <v>3.3999999999999998E-3</v>
      </c>
      <c r="H79" s="91"/>
      <c r="I79" s="22"/>
    </row>
    <row r="80" spans="1:9" ht="12.95" customHeight="1">
      <c r="A80" s="4"/>
      <c r="B80" s="13" t="s">
        <v>107</v>
      </c>
      <c r="C80" s="14"/>
      <c r="D80" s="14"/>
      <c r="E80" s="14"/>
      <c r="F80" s="23">
        <v>44019.92</v>
      </c>
      <c r="G80" s="24">
        <v>0.98970000000000002</v>
      </c>
      <c r="H80" s="25"/>
      <c r="I80" s="26"/>
    </row>
    <row r="81" spans="1:9" ht="12.95" customHeight="1">
      <c r="A81" s="4"/>
      <c r="B81" s="27" t="s">
        <v>108</v>
      </c>
      <c r="C81" s="1"/>
      <c r="D81" s="1"/>
      <c r="E81" s="1"/>
      <c r="F81" s="25" t="s">
        <v>109</v>
      </c>
      <c r="G81" s="25" t="s">
        <v>109</v>
      </c>
      <c r="H81" s="25"/>
      <c r="I81" s="26"/>
    </row>
    <row r="82" spans="1:9" ht="12.95" customHeight="1">
      <c r="A82" s="4"/>
      <c r="B82" s="27" t="s">
        <v>107</v>
      </c>
      <c r="C82" s="1"/>
      <c r="D82" s="1"/>
      <c r="E82" s="1"/>
      <c r="F82" s="25" t="s">
        <v>109</v>
      </c>
      <c r="G82" s="25" t="s">
        <v>109</v>
      </c>
      <c r="H82" s="25"/>
      <c r="I82" s="26"/>
    </row>
    <row r="83" spans="1:9" ht="12.95" customHeight="1">
      <c r="A83" s="4"/>
      <c r="B83" s="27" t="s">
        <v>110</v>
      </c>
      <c r="C83" s="28"/>
      <c r="D83" s="1"/>
      <c r="E83" s="28"/>
      <c r="F83" s="23">
        <v>44019.92</v>
      </c>
      <c r="G83" s="24">
        <v>0.98970000000000002</v>
      </c>
      <c r="H83" s="25"/>
      <c r="I83" s="26"/>
    </row>
    <row r="84" spans="1:9" ht="12.95" customHeight="1">
      <c r="A84" s="4"/>
      <c r="B84" s="13" t="s">
        <v>122</v>
      </c>
      <c r="C84" s="29"/>
      <c r="D84" s="29"/>
      <c r="E84" s="29"/>
      <c r="F84" s="30"/>
      <c r="G84" s="30"/>
      <c r="H84" s="30"/>
      <c r="I84" s="16"/>
    </row>
    <row r="85" spans="1:9" ht="12.95" customHeight="1">
      <c r="A85" s="4"/>
      <c r="B85" s="13"/>
      <c r="C85" s="29"/>
      <c r="D85" s="29"/>
      <c r="E85" s="29"/>
      <c r="F85" s="30"/>
      <c r="G85" s="30"/>
      <c r="H85" s="30"/>
      <c r="I85" s="16"/>
    </row>
    <row r="86" spans="1:9" ht="12.95" customHeight="1">
      <c r="A86" s="4"/>
      <c r="B86" s="27" t="s">
        <v>123</v>
      </c>
      <c r="C86" s="1"/>
      <c r="D86" s="1"/>
      <c r="E86" s="1"/>
      <c r="F86" s="25" t="s">
        <v>109</v>
      </c>
      <c r="G86" s="25" t="s">
        <v>109</v>
      </c>
      <c r="H86" s="25"/>
      <c r="I86" s="26"/>
    </row>
    <row r="87" spans="1:9" ht="12.95" customHeight="1">
      <c r="A87" s="4"/>
      <c r="B87" s="13"/>
      <c r="C87" s="29"/>
      <c r="D87" s="29"/>
      <c r="E87" s="29"/>
      <c r="F87" s="30"/>
      <c r="G87" s="30"/>
      <c r="H87" s="30"/>
      <c r="I87" s="16"/>
    </row>
    <row r="88" spans="1:9" ht="12.95" customHeight="1">
      <c r="A88" s="4"/>
      <c r="B88" s="27" t="s">
        <v>124</v>
      </c>
      <c r="C88" s="1"/>
      <c r="D88" s="1"/>
      <c r="E88" s="1"/>
      <c r="F88" s="25" t="s">
        <v>109</v>
      </c>
      <c r="G88" s="25" t="s">
        <v>109</v>
      </c>
      <c r="H88" s="25"/>
      <c r="I88" s="26"/>
    </row>
    <row r="89" spans="1:9" ht="12.95" customHeight="1">
      <c r="A89" s="4"/>
      <c r="B89" s="13"/>
      <c r="C89" s="29"/>
      <c r="D89" s="29"/>
      <c r="E89" s="29"/>
      <c r="F89" s="30"/>
      <c r="G89" s="30"/>
      <c r="H89" s="30"/>
      <c r="I89" s="16"/>
    </row>
    <row r="90" spans="1:9" ht="12.95" customHeight="1">
      <c r="A90" s="4"/>
      <c r="B90" s="27" t="s">
        <v>125</v>
      </c>
      <c r="C90" s="1"/>
      <c r="D90" s="1"/>
      <c r="E90" s="1"/>
      <c r="F90" s="25" t="s">
        <v>109</v>
      </c>
      <c r="G90" s="25" t="s">
        <v>109</v>
      </c>
      <c r="H90" s="25"/>
      <c r="I90" s="26"/>
    </row>
    <row r="91" spans="1:9" ht="12.95" customHeight="1">
      <c r="A91" s="4"/>
      <c r="B91" s="13"/>
      <c r="C91" s="29"/>
      <c r="D91" s="29"/>
      <c r="E91" s="29"/>
      <c r="F91" s="30"/>
      <c r="G91" s="30"/>
      <c r="H91" s="30"/>
      <c r="I91" s="16"/>
    </row>
    <row r="92" spans="1:9" ht="12.95" customHeight="1">
      <c r="A92" s="4"/>
      <c r="B92" s="27" t="s">
        <v>126</v>
      </c>
      <c r="C92" s="1"/>
      <c r="D92" s="1"/>
      <c r="E92" s="1"/>
      <c r="F92" s="25" t="s">
        <v>109</v>
      </c>
      <c r="G92" s="25" t="s">
        <v>109</v>
      </c>
      <c r="H92" s="25"/>
      <c r="I92" s="26"/>
    </row>
    <row r="93" spans="1:9" ht="12.95" customHeight="1">
      <c r="A93" s="4"/>
      <c r="B93" s="13"/>
      <c r="C93" s="29"/>
      <c r="D93" s="29"/>
      <c r="E93" s="29"/>
      <c r="F93" s="30"/>
      <c r="G93" s="30"/>
      <c r="H93" s="30"/>
      <c r="I93" s="16"/>
    </row>
    <row r="94" spans="1:9" ht="12.95" customHeight="1">
      <c r="A94" s="4"/>
      <c r="B94" s="27" t="s">
        <v>127</v>
      </c>
      <c r="C94" s="28"/>
      <c r="D94" s="28"/>
      <c r="E94" s="28"/>
      <c r="F94" s="32" t="s">
        <v>109</v>
      </c>
      <c r="G94" s="32" t="s">
        <v>109</v>
      </c>
      <c r="H94" s="32"/>
      <c r="I94" s="26"/>
    </row>
    <row r="95" spans="1:9" ht="12.95" customHeight="1">
      <c r="A95" s="4"/>
      <c r="B95" s="13"/>
      <c r="C95" s="29"/>
      <c r="D95" s="29"/>
      <c r="E95" s="29"/>
      <c r="F95" s="30"/>
      <c r="G95" s="30"/>
      <c r="H95" s="30"/>
      <c r="I95" s="16"/>
    </row>
    <row r="96" spans="1:9" ht="12.95" customHeight="1">
      <c r="A96" s="4"/>
      <c r="B96" s="27" t="s">
        <v>110</v>
      </c>
      <c r="C96" s="33"/>
      <c r="D96" s="33"/>
      <c r="E96" s="33"/>
      <c r="F96" s="34" t="s">
        <v>109</v>
      </c>
      <c r="G96" s="34" t="s">
        <v>109</v>
      </c>
      <c r="H96" s="34"/>
      <c r="I96" s="26"/>
    </row>
    <row r="97" spans="1:9" ht="12.95" customHeight="1">
      <c r="A97" s="4"/>
      <c r="B97" s="27" t="s">
        <v>128</v>
      </c>
      <c r="C97" s="1"/>
      <c r="D97" s="1"/>
      <c r="E97" s="1"/>
      <c r="F97" s="25" t="s">
        <v>109</v>
      </c>
      <c r="G97" s="25" t="s">
        <v>109</v>
      </c>
      <c r="H97" s="25"/>
      <c r="I97" s="26"/>
    </row>
    <row r="98" spans="1:9" ht="12.95" customHeight="1">
      <c r="A98" s="4"/>
      <c r="B98" s="13"/>
      <c r="C98" s="29"/>
      <c r="D98" s="29"/>
      <c r="E98" s="29"/>
      <c r="F98" s="30"/>
      <c r="G98" s="30"/>
      <c r="H98" s="30"/>
      <c r="I98" s="16"/>
    </row>
    <row r="99" spans="1:9" ht="12.95" customHeight="1">
      <c r="A99" s="4"/>
      <c r="B99" s="27" t="s">
        <v>129</v>
      </c>
      <c r="C99" s="1"/>
      <c r="D99" s="1"/>
      <c r="E99" s="1"/>
      <c r="F99" s="25" t="s">
        <v>109</v>
      </c>
      <c r="G99" s="25" t="s">
        <v>109</v>
      </c>
      <c r="H99" s="25"/>
      <c r="I99" s="26"/>
    </row>
    <row r="100" spans="1:9" ht="12.95" customHeight="1">
      <c r="A100" s="4"/>
      <c r="B100" s="13"/>
      <c r="C100" s="29"/>
      <c r="D100" s="29"/>
      <c r="E100" s="29"/>
      <c r="F100" s="30"/>
      <c r="G100" s="30"/>
      <c r="H100" s="30"/>
      <c r="I100" s="16"/>
    </row>
    <row r="101" spans="1:9" ht="12.95" customHeight="1">
      <c r="A101" s="4"/>
      <c r="B101" s="27" t="s">
        <v>130</v>
      </c>
      <c r="C101" s="1"/>
      <c r="D101" s="1"/>
      <c r="E101" s="1"/>
      <c r="F101" s="25" t="s">
        <v>109</v>
      </c>
      <c r="G101" s="25" t="s">
        <v>109</v>
      </c>
      <c r="H101" s="25"/>
      <c r="I101" s="26"/>
    </row>
    <row r="102" spans="1:9" ht="12.95" customHeight="1">
      <c r="A102" s="4"/>
      <c r="B102" s="13"/>
      <c r="C102" s="29"/>
      <c r="D102" s="29"/>
      <c r="E102" s="29"/>
      <c r="F102" s="30"/>
      <c r="G102" s="30"/>
      <c r="H102" s="30"/>
      <c r="I102" s="16"/>
    </row>
    <row r="103" spans="1:9" ht="12.95" customHeight="1">
      <c r="A103" s="4"/>
      <c r="B103" s="27" t="s">
        <v>131</v>
      </c>
      <c r="C103" s="1"/>
      <c r="D103" s="1"/>
      <c r="E103" s="1"/>
      <c r="F103" s="25" t="s">
        <v>109</v>
      </c>
      <c r="G103" s="25" t="s">
        <v>109</v>
      </c>
      <c r="H103" s="25"/>
      <c r="I103" s="26"/>
    </row>
    <row r="104" spans="1:9" ht="12.95" customHeight="1">
      <c r="A104" s="4"/>
      <c r="B104" s="13"/>
      <c r="C104" s="29"/>
      <c r="D104" s="29"/>
      <c r="E104" s="29"/>
      <c r="F104" s="30"/>
      <c r="G104" s="30"/>
      <c r="H104" s="30"/>
      <c r="I104" s="16"/>
    </row>
    <row r="105" spans="1:9" ht="12.95" customHeight="1">
      <c r="A105" s="4"/>
      <c r="B105" s="27" t="s">
        <v>132</v>
      </c>
      <c r="C105" s="28"/>
      <c r="D105" s="28"/>
      <c r="E105" s="28"/>
      <c r="F105" s="32" t="s">
        <v>109</v>
      </c>
      <c r="G105" s="32" t="s">
        <v>109</v>
      </c>
      <c r="H105" s="32"/>
      <c r="I105" s="26"/>
    </row>
    <row r="106" spans="1:9" ht="12.95" customHeight="1">
      <c r="A106" s="4"/>
      <c r="B106" s="13"/>
      <c r="C106" s="29"/>
      <c r="D106" s="29"/>
      <c r="E106" s="29"/>
      <c r="F106" s="30"/>
      <c r="G106" s="30"/>
      <c r="H106" s="30"/>
      <c r="I106" s="16"/>
    </row>
    <row r="107" spans="1:9" ht="12.95" customHeight="1">
      <c r="A107" s="4"/>
      <c r="B107" s="27" t="s">
        <v>110</v>
      </c>
      <c r="C107" s="33"/>
      <c r="D107" s="33"/>
      <c r="E107" s="33"/>
      <c r="F107" s="34" t="s">
        <v>109</v>
      </c>
      <c r="G107" s="34" t="s">
        <v>109</v>
      </c>
      <c r="H107" s="34"/>
      <c r="I107" s="26"/>
    </row>
    <row r="108" spans="1:9" ht="12.95" customHeight="1">
      <c r="A108" s="4"/>
      <c r="B108" s="27" t="s">
        <v>111</v>
      </c>
      <c r="C108" s="1"/>
      <c r="D108" s="1"/>
      <c r="E108" s="1"/>
      <c r="F108" s="25" t="s">
        <v>109</v>
      </c>
      <c r="G108" s="25" t="s">
        <v>109</v>
      </c>
      <c r="H108" s="25"/>
      <c r="I108" s="26"/>
    </row>
    <row r="109" spans="1:9" ht="12.95" customHeight="1">
      <c r="A109" s="4"/>
      <c r="B109" s="13"/>
      <c r="C109" s="29"/>
      <c r="D109" s="29"/>
      <c r="E109" s="29"/>
      <c r="F109" s="30"/>
      <c r="G109" s="30"/>
      <c r="H109" s="30"/>
      <c r="I109" s="16"/>
    </row>
    <row r="110" spans="1:9" ht="12.95" customHeight="1">
      <c r="A110" s="4"/>
      <c r="B110" s="27" t="s">
        <v>336</v>
      </c>
      <c r="C110" s="1"/>
      <c r="D110" s="1"/>
      <c r="E110" s="1"/>
      <c r="F110" s="25" t="s">
        <v>109</v>
      </c>
      <c r="G110" s="25" t="s">
        <v>109</v>
      </c>
      <c r="H110" s="25"/>
      <c r="I110" s="26"/>
    </row>
    <row r="111" spans="1:9" ht="12.95" customHeight="1">
      <c r="A111" s="4"/>
      <c r="B111" s="13"/>
      <c r="C111" s="29"/>
      <c r="D111" s="29"/>
      <c r="E111" s="29"/>
      <c r="F111" s="30"/>
      <c r="G111" s="30"/>
      <c r="H111" s="30"/>
      <c r="I111" s="16"/>
    </row>
    <row r="112" spans="1:9" ht="12.95" customHeight="1">
      <c r="A112" s="4"/>
      <c r="B112" s="27" t="s">
        <v>337</v>
      </c>
      <c r="C112" s="1"/>
      <c r="D112" s="1"/>
      <c r="E112" s="1"/>
      <c r="F112" s="25" t="s">
        <v>109</v>
      </c>
      <c r="G112" s="25" t="s">
        <v>109</v>
      </c>
      <c r="H112" s="25"/>
      <c r="I112" s="26"/>
    </row>
    <row r="113" spans="1:9" ht="12.95" customHeight="1">
      <c r="A113" s="4"/>
      <c r="B113" s="13"/>
      <c r="C113" s="29"/>
      <c r="D113" s="29"/>
      <c r="E113" s="29"/>
      <c r="F113" s="30"/>
      <c r="G113" s="30"/>
      <c r="H113" s="30"/>
      <c r="I113" s="16"/>
    </row>
    <row r="114" spans="1:9" ht="12.95" customHeight="1">
      <c r="A114" s="4"/>
      <c r="B114" s="27" t="s">
        <v>338</v>
      </c>
      <c r="C114" s="1"/>
      <c r="D114" s="1"/>
      <c r="E114" s="1"/>
      <c r="F114" s="25" t="s">
        <v>109</v>
      </c>
      <c r="G114" s="25" t="s">
        <v>109</v>
      </c>
      <c r="H114" s="25"/>
      <c r="I114" s="26"/>
    </row>
    <row r="115" spans="1:9" ht="12.95" customHeight="1">
      <c r="A115" s="4"/>
      <c r="B115" s="13"/>
      <c r="C115" s="29"/>
      <c r="D115" s="29"/>
      <c r="E115" s="29"/>
      <c r="F115" s="30"/>
      <c r="G115" s="30"/>
      <c r="H115" s="30"/>
      <c r="I115" s="16"/>
    </row>
    <row r="116" spans="1:9" ht="12.95" customHeight="1">
      <c r="A116" s="4"/>
      <c r="B116" s="27" t="s">
        <v>339</v>
      </c>
      <c r="C116" s="1"/>
      <c r="D116" s="1"/>
      <c r="E116" s="1"/>
      <c r="F116" s="25" t="s">
        <v>109</v>
      </c>
      <c r="G116" s="25" t="s">
        <v>109</v>
      </c>
      <c r="H116" s="25"/>
      <c r="I116" s="26"/>
    </row>
    <row r="117" spans="1:9" ht="12.95" customHeight="1">
      <c r="A117" s="4"/>
      <c r="B117" s="13"/>
      <c r="C117" s="29"/>
      <c r="D117" s="29"/>
      <c r="E117" s="29"/>
      <c r="F117" s="30"/>
      <c r="G117" s="30"/>
      <c r="H117" s="30"/>
      <c r="I117" s="16"/>
    </row>
    <row r="118" spans="1:9" ht="12.95" customHeight="1">
      <c r="A118" s="4"/>
      <c r="B118" s="27" t="s">
        <v>110</v>
      </c>
      <c r="C118" s="28"/>
      <c r="D118" s="28"/>
      <c r="E118" s="28"/>
      <c r="F118" s="32" t="s">
        <v>109</v>
      </c>
      <c r="G118" s="32" t="s">
        <v>109</v>
      </c>
      <c r="H118" s="32"/>
      <c r="I118" s="26"/>
    </row>
    <row r="119" spans="1:9" ht="12.95" customHeight="1">
      <c r="A119" s="4"/>
      <c r="B119" s="27" t="s">
        <v>117</v>
      </c>
      <c r="C119" s="1"/>
      <c r="D119" s="1"/>
      <c r="E119" s="1"/>
      <c r="F119" s="25" t="s">
        <v>109</v>
      </c>
      <c r="G119" s="25" t="s">
        <v>109</v>
      </c>
      <c r="H119" s="25"/>
      <c r="I119" s="26"/>
    </row>
    <row r="120" spans="1:9" ht="12.95" customHeight="1">
      <c r="A120" s="4"/>
      <c r="B120" s="13"/>
      <c r="C120" s="29"/>
      <c r="D120" s="29"/>
      <c r="E120" s="29"/>
      <c r="F120" s="30"/>
      <c r="G120" s="30"/>
      <c r="H120" s="30"/>
      <c r="I120" s="16"/>
    </row>
    <row r="121" spans="1:9" ht="12.95" customHeight="1">
      <c r="A121" s="4"/>
      <c r="B121" s="27" t="s">
        <v>110</v>
      </c>
      <c r="C121" s="28"/>
      <c r="D121" s="28"/>
      <c r="E121" s="28"/>
      <c r="F121" s="32" t="s">
        <v>109</v>
      </c>
      <c r="G121" s="32" t="s">
        <v>109</v>
      </c>
      <c r="H121" s="32"/>
      <c r="I121" s="26"/>
    </row>
    <row r="122" spans="1:9" ht="12.95" customHeight="1">
      <c r="A122" s="4"/>
      <c r="B122" s="27" t="s">
        <v>120</v>
      </c>
      <c r="C122" s="1"/>
      <c r="D122" s="1"/>
      <c r="E122" s="1"/>
      <c r="F122" s="25" t="s">
        <v>109</v>
      </c>
      <c r="G122" s="25" t="s">
        <v>109</v>
      </c>
      <c r="H122" s="25"/>
      <c r="I122" s="26"/>
    </row>
    <row r="123" spans="1:9" ht="12.95" customHeight="1">
      <c r="A123" s="4"/>
      <c r="B123" s="13"/>
      <c r="C123" s="29"/>
      <c r="D123" s="29"/>
      <c r="E123" s="29"/>
      <c r="F123" s="30"/>
      <c r="G123" s="30"/>
      <c r="H123" s="30"/>
      <c r="I123" s="16"/>
    </row>
    <row r="124" spans="1:9" ht="12.95" customHeight="1">
      <c r="A124" s="4"/>
      <c r="B124" s="27" t="s">
        <v>110</v>
      </c>
      <c r="C124" s="28"/>
      <c r="D124" s="28"/>
      <c r="E124" s="28"/>
      <c r="F124" s="32" t="s">
        <v>109</v>
      </c>
      <c r="G124" s="32" t="s">
        <v>109</v>
      </c>
      <c r="H124" s="32" t="s">
        <v>436</v>
      </c>
      <c r="I124" s="26"/>
    </row>
    <row r="125" spans="1:9" ht="12.95" customHeight="1">
      <c r="A125" s="4"/>
      <c r="B125" s="27" t="s">
        <v>133</v>
      </c>
      <c r="C125" s="35"/>
      <c r="D125" s="1"/>
      <c r="E125" s="28"/>
      <c r="F125" s="36">
        <v>456.64</v>
      </c>
      <c r="G125" s="24">
        <v>1.03E-2</v>
      </c>
      <c r="H125" s="25"/>
      <c r="I125" s="26"/>
    </row>
    <row r="126" spans="1:9" ht="12.95" customHeight="1" thickBot="1">
      <c r="A126" s="4"/>
      <c r="B126" s="37" t="s">
        <v>134</v>
      </c>
      <c r="C126" s="38"/>
      <c r="D126" s="38"/>
      <c r="E126" s="38"/>
      <c r="F126" s="39">
        <v>44476.56</v>
      </c>
      <c r="G126" s="40">
        <v>1</v>
      </c>
      <c r="H126" s="41"/>
      <c r="I126" s="42"/>
    </row>
    <row r="127" spans="1:9" ht="12.95" customHeight="1">
      <c r="A127" s="4"/>
      <c r="B127" s="3"/>
      <c r="C127" s="7"/>
      <c r="D127" s="7"/>
      <c r="E127" s="7"/>
      <c r="F127" s="257"/>
      <c r="G127" s="258"/>
      <c r="H127" s="259"/>
      <c r="I127" s="259"/>
    </row>
    <row r="128" spans="1:9" ht="12.95" customHeight="1">
      <c r="A128" s="4"/>
      <c r="B128" s="265"/>
      <c r="C128" s="265"/>
      <c r="D128" s="265"/>
      <c r="E128" s="265"/>
      <c r="F128" s="265"/>
      <c r="G128" s="265"/>
      <c r="H128" s="265"/>
      <c r="I128" s="265"/>
    </row>
    <row r="129" spans="1:9" ht="12.95" customHeight="1">
      <c r="A129" s="4"/>
      <c r="B129" s="267"/>
      <c r="C129" s="267"/>
      <c r="D129" s="267"/>
      <c r="E129" s="267"/>
      <c r="F129" s="267"/>
      <c r="G129" s="267"/>
      <c r="H129" s="267"/>
      <c r="I129" s="267"/>
    </row>
    <row r="130" spans="1:9" ht="12.95" customHeight="1">
      <c r="A130" s="4"/>
      <c r="B130" s="267" t="s">
        <v>140</v>
      </c>
      <c r="C130" s="267"/>
      <c r="D130" s="267"/>
      <c r="E130" s="267"/>
      <c r="F130" s="267"/>
      <c r="G130" s="267"/>
      <c r="H130" s="267"/>
      <c r="I130" s="267"/>
    </row>
    <row r="131" spans="1:9" ht="12.95" customHeight="1">
      <c r="A131" s="4"/>
      <c r="B131" s="265" t="s">
        <v>141</v>
      </c>
      <c r="C131" s="265"/>
      <c r="D131" s="265"/>
      <c r="E131" s="265"/>
      <c r="F131" s="265"/>
      <c r="G131" s="265"/>
      <c r="H131" s="265"/>
      <c r="I131" s="265"/>
    </row>
    <row r="132" spans="1:9" ht="12.95" customHeight="1">
      <c r="A132" s="4"/>
      <c r="B132" s="265" t="s">
        <v>142</v>
      </c>
      <c r="C132" s="265"/>
      <c r="D132" s="265"/>
      <c r="E132" s="265"/>
      <c r="F132" s="265"/>
      <c r="G132" s="265"/>
      <c r="H132" s="265"/>
      <c r="I132" s="265"/>
    </row>
    <row r="133" spans="1:9" ht="12.95" customHeight="1">
      <c r="A133" s="4"/>
      <c r="B133" s="265" t="s">
        <v>143</v>
      </c>
      <c r="C133" s="265"/>
      <c r="D133" s="265"/>
      <c r="E133" s="265"/>
      <c r="F133" s="265"/>
      <c r="G133" s="265"/>
      <c r="H133" s="265"/>
      <c r="I133" s="265"/>
    </row>
    <row r="134" spans="1:9" ht="12.95" customHeight="1">
      <c r="A134" s="4"/>
      <c r="B134" s="265" t="s">
        <v>144</v>
      </c>
      <c r="C134" s="265"/>
      <c r="D134" s="265"/>
      <c r="E134" s="265"/>
      <c r="F134" s="265"/>
      <c r="G134" s="265"/>
      <c r="H134" s="265"/>
      <c r="I134" s="265"/>
    </row>
    <row r="135" spans="1:9" ht="12.95" customHeight="1">
      <c r="A135" s="4"/>
      <c r="B135" s="265" t="s">
        <v>145</v>
      </c>
      <c r="C135" s="265"/>
      <c r="D135" s="265"/>
      <c r="E135" s="265"/>
      <c r="F135" s="265"/>
      <c r="G135" s="265"/>
      <c r="H135" s="265"/>
      <c r="I135" s="265"/>
    </row>
    <row r="136" spans="1:9" ht="12.95" customHeight="1">
      <c r="A136" s="4"/>
      <c r="B136" s="265" t="s">
        <v>146</v>
      </c>
      <c r="C136" s="265"/>
      <c r="D136" s="265"/>
      <c r="E136" s="265"/>
      <c r="F136" s="265"/>
      <c r="G136" s="265"/>
      <c r="H136" s="265"/>
      <c r="I136" s="265"/>
    </row>
    <row r="137" spans="1:9" ht="12.95" customHeight="1">
      <c r="A137" s="4"/>
      <c r="B137" s="43"/>
      <c r="C137" s="43"/>
      <c r="D137" s="43"/>
      <c r="E137" s="43"/>
      <c r="F137" s="43"/>
      <c r="G137" s="43"/>
      <c r="H137" s="43"/>
      <c r="I137" s="43"/>
    </row>
    <row r="138" spans="1:9" ht="13.15" customHeight="1">
      <c r="A138" s="4"/>
      <c r="B138" s="43"/>
      <c r="C138" s="43"/>
      <c r="D138" s="43"/>
      <c r="E138" s="43"/>
      <c r="F138" s="43"/>
      <c r="G138" s="43"/>
      <c r="H138" s="43"/>
      <c r="I138" s="43"/>
    </row>
    <row r="139" spans="1:9" ht="13.15" customHeight="1" thickBot="1">
      <c r="A139" s="4"/>
      <c r="B139" s="267"/>
      <c r="C139" s="267"/>
      <c r="D139" s="267"/>
      <c r="E139" s="267"/>
      <c r="F139" s="267"/>
      <c r="G139" s="267"/>
      <c r="H139" s="267"/>
      <c r="I139" s="267"/>
    </row>
    <row r="140" spans="1:9">
      <c r="B140" s="44" t="s">
        <v>147</v>
      </c>
      <c r="C140" s="45"/>
      <c r="D140" s="45"/>
      <c r="E140" s="45"/>
      <c r="F140" s="46"/>
      <c r="G140" s="47"/>
      <c r="H140" s="47"/>
      <c r="I140" s="48"/>
    </row>
    <row r="141" spans="1:9" ht="15.75" thickBot="1">
      <c r="B141" s="49" t="s">
        <v>148</v>
      </c>
      <c r="C141" s="50"/>
      <c r="D141" s="50"/>
      <c r="E141" s="51"/>
      <c r="F141" s="51"/>
      <c r="G141" s="50"/>
      <c r="H141" s="50"/>
      <c r="I141" s="52"/>
    </row>
    <row r="142" spans="1:9" ht="24">
      <c r="B142" s="263" t="s">
        <v>149</v>
      </c>
      <c r="C142" s="263" t="s">
        <v>150</v>
      </c>
      <c r="D142" s="53" t="s">
        <v>151</v>
      </c>
      <c r="E142" s="53" t="s">
        <v>151</v>
      </c>
      <c r="F142" s="53" t="s">
        <v>152</v>
      </c>
      <c r="G142" s="50"/>
      <c r="H142" s="50"/>
      <c r="I142" s="52"/>
    </row>
    <row r="143" spans="1:9" ht="15.75" thickBot="1">
      <c r="B143" s="264"/>
      <c r="C143" s="264"/>
      <c r="D143" s="54" t="s">
        <v>153</v>
      </c>
      <c r="E143" s="54" t="s">
        <v>154</v>
      </c>
      <c r="F143" s="54" t="s">
        <v>153</v>
      </c>
      <c r="G143" s="50"/>
      <c r="H143" s="50"/>
      <c r="I143" s="52"/>
    </row>
    <row r="144" spans="1:9" ht="15.75" thickBot="1">
      <c r="B144" s="55" t="s">
        <v>109</v>
      </c>
      <c r="C144" s="55" t="s">
        <v>109</v>
      </c>
      <c r="D144" s="55" t="s">
        <v>109</v>
      </c>
      <c r="E144" s="55" t="s">
        <v>109</v>
      </c>
      <c r="F144" s="55" t="s">
        <v>109</v>
      </c>
      <c r="G144" s="50"/>
      <c r="H144" s="50"/>
      <c r="I144" s="52"/>
    </row>
    <row r="145" spans="2:9">
      <c r="B145" s="49"/>
      <c r="C145" s="50"/>
      <c r="D145" s="51"/>
      <c r="E145" s="51"/>
      <c r="F145" s="50"/>
      <c r="G145" s="50"/>
      <c r="H145" s="50"/>
      <c r="I145" s="52"/>
    </row>
    <row r="146" spans="2:9" ht="15.75" thickBot="1">
      <c r="B146" s="49" t="s">
        <v>155</v>
      </c>
      <c r="C146" s="50"/>
      <c r="D146" s="51"/>
      <c r="E146" s="51"/>
      <c r="F146" s="50"/>
      <c r="G146" s="50"/>
      <c r="H146" s="50"/>
      <c r="I146" s="52"/>
    </row>
    <row r="147" spans="2:9">
      <c r="B147" s="56" t="s">
        <v>156</v>
      </c>
      <c r="C147" s="57"/>
      <c r="D147" s="58">
        <v>22.386600000000001</v>
      </c>
      <c r="E147" s="59"/>
      <c r="F147" s="50"/>
      <c r="G147" s="50"/>
      <c r="H147" s="50"/>
      <c r="I147" s="52"/>
    </row>
    <row r="148" spans="2:9">
      <c r="B148" s="60" t="s">
        <v>157</v>
      </c>
      <c r="C148" s="61"/>
      <c r="D148" s="62">
        <v>25.5778</v>
      </c>
      <c r="E148" s="59"/>
      <c r="F148" s="50"/>
      <c r="G148" s="50"/>
      <c r="H148" s="50"/>
      <c r="I148" s="52"/>
    </row>
    <row r="149" spans="2:9">
      <c r="B149" s="60" t="s">
        <v>158</v>
      </c>
      <c r="C149" s="61"/>
      <c r="D149" s="62">
        <v>25.8964</v>
      </c>
      <c r="E149" s="59"/>
      <c r="F149" s="50"/>
      <c r="G149" s="50"/>
      <c r="H149" s="50"/>
      <c r="I149" s="52"/>
    </row>
    <row r="150" spans="2:9" ht="15.75" thickBot="1">
      <c r="B150" s="63" t="s">
        <v>159</v>
      </c>
      <c r="C150" s="64"/>
      <c r="D150" s="65">
        <v>29.270900000000001</v>
      </c>
      <c r="E150" s="59"/>
      <c r="F150" s="50"/>
      <c r="G150" s="50"/>
      <c r="H150" s="50"/>
      <c r="I150" s="52"/>
    </row>
    <row r="151" spans="2:9">
      <c r="B151" s="66"/>
      <c r="C151" s="67"/>
      <c r="D151" s="68"/>
      <c r="E151" s="59"/>
      <c r="F151" s="50"/>
      <c r="G151" s="50"/>
      <c r="H151" s="50"/>
      <c r="I151" s="52"/>
    </row>
    <row r="152" spans="2:9" ht="15.75" thickBot="1">
      <c r="B152" s="49" t="s">
        <v>160</v>
      </c>
      <c r="C152" s="50"/>
      <c r="D152" s="59"/>
      <c r="E152" s="59"/>
      <c r="F152" s="50"/>
      <c r="G152" s="50"/>
      <c r="H152" s="50"/>
      <c r="I152" s="52"/>
    </row>
    <row r="153" spans="2:9">
      <c r="B153" s="56" t="s">
        <v>156</v>
      </c>
      <c r="C153" s="57"/>
      <c r="D153" s="58">
        <v>21.514600000000002</v>
      </c>
      <c r="E153" s="59"/>
      <c r="F153" s="50"/>
      <c r="G153" s="50"/>
      <c r="H153" s="50"/>
      <c r="I153" s="52"/>
    </row>
    <row r="154" spans="2:9">
      <c r="B154" s="60" t="s">
        <v>157</v>
      </c>
      <c r="C154" s="61"/>
      <c r="D154" s="62">
        <v>24.581499999999998</v>
      </c>
      <c r="E154" s="59"/>
      <c r="F154" s="50"/>
      <c r="G154" s="50"/>
      <c r="H154" s="50"/>
      <c r="I154" s="52"/>
    </row>
    <row r="155" spans="2:9">
      <c r="B155" s="60" t="s">
        <v>158</v>
      </c>
      <c r="C155" s="61"/>
      <c r="D155" s="62">
        <v>24.921900000000001</v>
      </c>
      <c r="E155" s="59"/>
      <c r="F155" s="50"/>
      <c r="G155" s="50"/>
      <c r="H155" s="50"/>
      <c r="I155" s="52"/>
    </row>
    <row r="156" spans="2:9" ht="15.75" thickBot="1">
      <c r="B156" s="63" t="s">
        <v>159</v>
      </c>
      <c r="C156" s="64"/>
      <c r="D156" s="65">
        <v>28.1694</v>
      </c>
      <c r="E156" s="59"/>
      <c r="F156" s="50"/>
      <c r="G156" s="50"/>
      <c r="H156" s="50"/>
      <c r="I156" s="52"/>
    </row>
    <row r="157" spans="2:9">
      <c r="B157" s="69"/>
      <c r="C157" s="70"/>
      <c r="D157" s="71"/>
      <c r="E157" s="71"/>
      <c r="F157" s="59"/>
      <c r="G157" s="50"/>
      <c r="H157" s="50"/>
      <c r="I157" s="72"/>
    </row>
    <row r="158" spans="2:9">
      <c r="B158" s="49" t="s">
        <v>161</v>
      </c>
      <c r="C158" s="50"/>
      <c r="D158" s="71"/>
      <c r="E158" s="71"/>
      <c r="F158" s="51" t="s">
        <v>163</v>
      </c>
      <c r="G158" s="50"/>
      <c r="H158" s="50"/>
      <c r="I158" s="72"/>
    </row>
    <row r="159" spans="2:9">
      <c r="B159" s="49" t="s">
        <v>162</v>
      </c>
      <c r="C159" s="50"/>
      <c r="D159" s="71"/>
      <c r="E159" s="71"/>
      <c r="F159" s="51" t="s">
        <v>163</v>
      </c>
      <c r="G159" s="50"/>
      <c r="H159" s="50"/>
      <c r="I159" s="72"/>
    </row>
    <row r="160" spans="2:9">
      <c r="B160" s="49" t="s">
        <v>164</v>
      </c>
      <c r="C160" s="50"/>
      <c r="D160" s="71"/>
      <c r="E160" s="71"/>
      <c r="F160" s="73" t="s">
        <v>1002</v>
      </c>
      <c r="G160" s="50"/>
      <c r="H160" s="50"/>
      <c r="I160" s="72"/>
    </row>
    <row r="161" spans="2:9">
      <c r="B161" s="49" t="s">
        <v>504</v>
      </c>
      <c r="C161" s="50"/>
      <c r="D161" s="71"/>
      <c r="E161" s="71"/>
      <c r="F161" s="51"/>
      <c r="G161" s="74"/>
      <c r="H161" s="50"/>
      <c r="I161" s="72"/>
    </row>
    <row r="162" spans="2:9" ht="24.75">
      <c r="B162" s="75" t="s">
        <v>166</v>
      </c>
      <c r="C162" s="76" t="s">
        <v>167</v>
      </c>
      <c r="D162" s="76" t="s">
        <v>168</v>
      </c>
      <c r="E162" s="71"/>
      <c r="F162" s="51"/>
      <c r="G162" s="74"/>
      <c r="H162" s="50"/>
      <c r="I162" s="72"/>
    </row>
    <row r="163" spans="2:9">
      <c r="B163" s="77" t="s">
        <v>169</v>
      </c>
      <c r="C163" s="78">
        <v>0</v>
      </c>
      <c r="D163" s="78">
        <v>0</v>
      </c>
      <c r="E163" s="71"/>
      <c r="F163" s="51"/>
      <c r="G163" s="74"/>
      <c r="H163" s="50"/>
      <c r="I163" s="72"/>
    </row>
    <row r="164" spans="2:9">
      <c r="B164" s="79" t="s">
        <v>170</v>
      </c>
      <c r="C164" s="78">
        <v>0</v>
      </c>
      <c r="D164" s="78">
        <v>0</v>
      </c>
      <c r="E164" s="71"/>
      <c r="F164" s="51"/>
      <c r="G164" s="74"/>
      <c r="H164" s="50"/>
      <c r="I164" s="72"/>
    </row>
    <row r="165" spans="2:9">
      <c r="B165" s="49"/>
      <c r="C165" s="50"/>
      <c r="D165" s="71"/>
      <c r="E165" s="71"/>
      <c r="F165" s="51"/>
      <c r="G165" s="74"/>
      <c r="H165" s="50"/>
      <c r="I165" s="72"/>
    </row>
    <row r="166" spans="2:9">
      <c r="B166" s="49" t="s">
        <v>1012</v>
      </c>
      <c r="C166" s="50"/>
      <c r="D166" s="71"/>
      <c r="E166" s="71"/>
      <c r="F166" s="51" t="s">
        <v>163</v>
      </c>
      <c r="G166" s="74"/>
      <c r="H166" s="50"/>
      <c r="I166" s="72"/>
    </row>
    <row r="167" spans="2:9" ht="15" customHeight="1">
      <c r="B167" s="273" t="s">
        <v>1051</v>
      </c>
      <c r="C167" s="274"/>
      <c r="D167" s="274"/>
      <c r="E167" s="274"/>
      <c r="F167" s="51" t="s">
        <v>163</v>
      </c>
      <c r="G167" s="80"/>
      <c r="H167" s="81"/>
      <c r="I167" s="72"/>
    </row>
    <row r="168" spans="2:9">
      <c r="B168" s="49" t="s">
        <v>541</v>
      </c>
      <c r="C168" s="50"/>
      <c r="D168" s="71"/>
      <c r="E168" s="71"/>
      <c r="F168" s="51" t="s">
        <v>163</v>
      </c>
      <c r="G168" s="71"/>
      <c r="H168" s="50"/>
      <c r="I168" s="72"/>
    </row>
    <row r="169" spans="2:9">
      <c r="B169" s="49" t="s">
        <v>542</v>
      </c>
      <c r="C169" s="50"/>
      <c r="D169" s="71"/>
      <c r="E169" s="71"/>
      <c r="F169" s="51" t="s">
        <v>163</v>
      </c>
      <c r="G169" s="50"/>
      <c r="H169" s="50"/>
      <c r="I169" s="72"/>
    </row>
    <row r="170" spans="2:9">
      <c r="B170" s="49"/>
      <c r="I170" s="82"/>
    </row>
    <row r="171" spans="2:9">
      <c r="B171" s="49" t="s">
        <v>190</v>
      </c>
      <c r="I171" s="82"/>
    </row>
    <row r="172" spans="2:9">
      <c r="B172" s="112"/>
      <c r="I172" s="82"/>
    </row>
    <row r="173" spans="2:9" ht="15.75" thickBot="1">
      <c r="B173" s="88"/>
      <c r="C173" s="89"/>
      <c r="D173" s="89"/>
      <c r="E173" s="89"/>
      <c r="F173" s="89"/>
      <c r="G173" s="89"/>
      <c r="H173" s="89"/>
      <c r="I173" s="90"/>
    </row>
    <row r="176" spans="2:9" ht="60">
      <c r="B176" s="232" t="s">
        <v>1083</v>
      </c>
    </row>
    <row r="186" spans="2:2">
      <c r="B186" s="233" t="s">
        <v>1056</v>
      </c>
    </row>
    <row r="187" spans="2:2" ht="15.75">
      <c r="B187" s="234" t="s">
        <v>1074</v>
      </c>
    </row>
    <row r="188" spans="2:2" ht="15.75">
      <c r="B188" s="206" t="s">
        <v>1058</v>
      </c>
    </row>
  </sheetData>
  <mergeCells count="13">
    <mergeCell ref="B167:E167"/>
    <mergeCell ref="B134:I134"/>
    <mergeCell ref="B135:I135"/>
    <mergeCell ref="B136:I136"/>
    <mergeCell ref="B139:I139"/>
    <mergeCell ref="B142:B143"/>
    <mergeCell ref="C142:C143"/>
    <mergeCell ref="B133:I133"/>
    <mergeCell ref="B128:I128"/>
    <mergeCell ref="B129:I129"/>
    <mergeCell ref="B130:I130"/>
    <mergeCell ref="B131:I131"/>
    <mergeCell ref="B132:I132"/>
  </mergeCells>
  <hyperlinks>
    <hyperlink ref="B3" location="ITIELSSTaxSaverFund" display="ITI ELSS Tax Saver Fund" xr:uid="{2DEBCB98-DDA0-475F-A153-1F93098CA638}"/>
  </hyperlinks>
  <pageMargins left="0" right="0" top="0" bottom="0" header="0" footer="0"/>
  <pageSetup orientation="landscape"/>
  <headerFooter>
    <oddFooter xml:space="preserve">&amp;C_x000D_&amp;1#&amp;"Aptos"&amp;10&amp;K000000  For internal use only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A78AA-C811-4D09-A3C8-44B734863968}">
  <sheetPr codeName="Sheet15"/>
  <dimension ref="A1:I167"/>
  <sheetViews>
    <sheetView workbookViewId="0"/>
  </sheetViews>
  <sheetFormatPr defaultRowHeight="15"/>
  <cols>
    <col min="1" max="1" width="11.42578125" bestFit="1" customWidth="1"/>
    <col min="2" max="2" width="69.140625" customWidth="1"/>
    <col min="3" max="3" width="16.7109375" customWidth="1"/>
    <col min="4" max="4" width="33.28515625" customWidth="1"/>
    <col min="5" max="5" width="16.7109375" customWidth="1"/>
    <col min="6" max="7" width="25" customWidth="1"/>
    <col min="8" max="8" width="16.7109375" customWidth="1"/>
    <col min="9" max="9" width="10.85546875" customWidth="1"/>
    <col min="257" max="257" width="11.42578125" bestFit="1" customWidth="1"/>
    <col min="258" max="258" width="69.140625" customWidth="1"/>
    <col min="259" max="259" width="16.7109375" customWidth="1"/>
    <col min="260" max="260" width="33.28515625" customWidth="1"/>
    <col min="261" max="261" width="16.7109375" customWidth="1"/>
    <col min="262" max="263" width="25" customWidth="1"/>
    <col min="264" max="264" width="16.7109375" customWidth="1"/>
    <col min="265" max="265" width="10.85546875" customWidth="1"/>
    <col min="513" max="513" width="11.42578125" bestFit="1" customWidth="1"/>
    <col min="514" max="514" width="69.140625" customWidth="1"/>
    <col min="515" max="515" width="16.7109375" customWidth="1"/>
    <col min="516" max="516" width="33.28515625" customWidth="1"/>
    <col min="517" max="517" width="16.7109375" customWidth="1"/>
    <col min="518" max="519" width="25" customWidth="1"/>
    <col min="520" max="520" width="16.7109375" customWidth="1"/>
    <col min="521" max="521" width="10.85546875" customWidth="1"/>
    <col min="769" max="769" width="11.42578125" bestFit="1" customWidth="1"/>
    <col min="770" max="770" width="69.140625" customWidth="1"/>
    <col min="771" max="771" width="16.7109375" customWidth="1"/>
    <col min="772" max="772" width="33.28515625" customWidth="1"/>
    <col min="773" max="773" width="16.7109375" customWidth="1"/>
    <col min="774" max="775" width="25" customWidth="1"/>
    <col min="776" max="776" width="16.7109375" customWidth="1"/>
    <col min="777" max="777" width="10.85546875" customWidth="1"/>
    <col min="1025" max="1025" width="11.42578125" bestFit="1" customWidth="1"/>
    <col min="1026" max="1026" width="69.140625" customWidth="1"/>
    <col min="1027" max="1027" width="16.7109375" customWidth="1"/>
    <col min="1028" max="1028" width="33.28515625" customWidth="1"/>
    <col min="1029" max="1029" width="16.7109375" customWidth="1"/>
    <col min="1030" max="1031" width="25" customWidth="1"/>
    <col min="1032" max="1032" width="16.7109375" customWidth="1"/>
    <col min="1033" max="1033" width="10.85546875" customWidth="1"/>
    <col min="1281" max="1281" width="11.42578125" bestFit="1" customWidth="1"/>
    <col min="1282" max="1282" width="69.140625" customWidth="1"/>
    <col min="1283" max="1283" width="16.7109375" customWidth="1"/>
    <col min="1284" max="1284" width="33.28515625" customWidth="1"/>
    <col min="1285" max="1285" width="16.7109375" customWidth="1"/>
    <col min="1286" max="1287" width="25" customWidth="1"/>
    <col min="1288" max="1288" width="16.7109375" customWidth="1"/>
    <col min="1289" max="1289" width="10.85546875" customWidth="1"/>
    <col min="1537" max="1537" width="11.42578125" bestFit="1" customWidth="1"/>
    <col min="1538" max="1538" width="69.140625" customWidth="1"/>
    <col min="1539" max="1539" width="16.7109375" customWidth="1"/>
    <col min="1540" max="1540" width="33.28515625" customWidth="1"/>
    <col min="1541" max="1541" width="16.7109375" customWidth="1"/>
    <col min="1542" max="1543" width="25" customWidth="1"/>
    <col min="1544" max="1544" width="16.7109375" customWidth="1"/>
    <col min="1545" max="1545" width="10.85546875" customWidth="1"/>
    <col min="1793" max="1793" width="11.42578125" bestFit="1" customWidth="1"/>
    <col min="1794" max="1794" width="69.140625" customWidth="1"/>
    <col min="1795" max="1795" width="16.7109375" customWidth="1"/>
    <col min="1796" max="1796" width="33.28515625" customWidth="1"/>
    <col min="1797" max="1797" width="16.7109375" customWidth="1"/>
    <col min="1798" max="1799" width="25" customWidth="1"/>
    <col min="1800" max="1800" width="16.7109375" customWidth="1"/>
    <col min="1801" max="1801" width="10.85546875" customWidth="1"/>
    <col min="2049" max="2049" width="11.42578125" bestFit="1" customWidth="1"/>
    <col min="2050" max="2050" width="69.140625" customWidth="1"/>
    <col min="2051" max="2051" width="16.7109375" customWidth="1"/>
    <col min="2052" max="2052" width="33.28515625" customWidth="1"/>
    <col min="2053" max="2053" width="16.7109375" customWidth="1"/>
    <col min="2054" max="2055" width="25" customWidth="1"/>
    <col min="2056" max="2056" width="16.7109375" customWidth="1"/>
    <col min="2057" max="2057" width="10.85546875" customWidth="1"/>
    <col min="2305" max="2305" width="11.42578125" bestFit="1" customWidth="1"/>
    <col min="2306" max="2306" width="69.140625" customWidth="1"/>
    <col min="2307" max="2307" width="16.7109375" customWidth="1"/>
    <col min="2308" max="2308" width="33.28515625" customWidth="1"/>
    <col min="2309" max="2309" width="16.7109375" customWidth="1"/>
    <col min="2310" max="2311" width="25" customWidth="1"/>
    <col min="2312" max="2312" width="16.7109375" customWidth="1"/>
    <col min="2313" max="2313" width="10.85546875" customWidth="1"/>
    <col min="2561" max="2561" width="11.42578125" bestFit="1" customWidth="1"/>
    <col min="2562" max="2562" width="69.140625" customWidth="1"/>
    <col min="2563" max="2563" width="16.7109375" customWidth="1"/>
    <col min="2564" max="2564" width="33.28515625" customWidth="1"/>
    <col min="2565" max="2565" width="16.7109375" customWidth="1"/>
    <col min="2566" max="2567" width="25" customWidth="1"/>
    <col min="2568" max="2568" width="16.7109375" customWidth="1"/>
    <col min="2569" max="2569" width="10.85546875" customWidth="1"/>
    <col min="2817" max="2817" width="11.42578125" bestFit="1" customWidth="1"/>
    <col min="2818" max="2818" width="69.140625" customWidth="1"/>
    <col min="2819" max="2819" width="16.7109375" customWidth="1"/>
    <col min="2820" max="2820" width="33.28515625" customWidth="1"/>
    <col min="2821" max="2821" width="16.7109375" customWidth="1"/>
    <col min="2822" max="2823" width="25" customWidth="1"/>
    <col min="2824" max="2824" width="16.7109375" customWidth="1"/>
    <col min="2825" max="2825" width="10.85546875" customWidth="1"/>
    <col min="3073" max="3073" width="11.42578125" bestFit="1" customWidth="1"/>
    <col min="3074" max="3074" width="69.140625" customWidth="1"/>
    <col min="3075" max="3075" width="16.7109375" customWidth="1"/>
    <col min="3076" max="3076" width="33.28515625" customWidth="1"/>
    <col min="3077" max="3077" width="16.7109375" customWidth="1"/>
    <col min="3078" max="3079" width="25" customWidth="1"/>
    <col min="3080" max="3080" width="16.7109375" customWidth="1"/>
    <col min="3081" max="3081" width="10.85546875" customWidth="1"/>
    <col min="3329" max="3329" width="11.42578125" bestFit="1" customWidth="1"/>
    <col min="3330" max="3330" width="69.140625" customWidth="1"/>
    <col min="3331" max="3331" width="16.7109375" customWidth="1"/>
    <col min="3332" max="3332" width="33.28515625" customWidth="1"/>
    <col min="3333" max="3333" width="16.7109375" customWidth="1"/>
    <col min="3334" max="3335" width="25" customWidth="1"/>
    <col min="3336" max="3336" width="16.7109375" customWidth="1"/>
    <col min="3337" max="3337" width="10.85546875" customWidth="1"/>
    <col min="3585" max="3585" width="11.42578125" bestFit="1" customWidth="1"/>
    <col min="3586" max="3586" width="69.140625" customWidth="1"/>
    <col min="3587" max="3587" width="16.7109375" customWidth="1"/>
    <col min="3588" max="3588" width="33.28515625" customWidth="1"/>
    <col min="3589" max="3589" width="16.7109375" customWidth="1"/>
    <col min="3590" max="3591" width="25" customWidth="1"/>
    <col min="3592" max="3592" width="16.7109375" customWidth="1"/>
    <col min="3593" max="3593" width="10.85546875" customWidth="1"/>
    <col min="3841" max="3841" width="11.42578125" bestFit="1" customWidth="1"/>
    <col min="3842" max="3842" width="69.140625" customWidth="1"/>
    <col min="3843" max="3843" width="16.7109375" customWidth="1"/>
    <col min="3844" max="3844" width="33.28515625" customWidth="1"/>
    <col min="3845" max="3845" width="16.7109375" customWidth="1"/>
    <col min="3846" max="3847" width="25" customWidth="1"/>
    <col min="3848" max="3848" width="16.7109375" customWidth="1"/>
    <col min="3849" max="3849" width="10.85546875" customWidth="1"/>
    <col min="4097" max="4097" width="11.42578125" bestFit="1" customWidth="1"/>
    <col min="4098" max="4098" width="69.140625" customWidth="1"/>
    <col min="4099" max="4099" width="16.7109375" customWidth="1"/>
    <col min="4100" max="4100" width="33.28515625" customWidth="1"/>
    <col min="4101" max="4101" width="16.7109375" customWidth="1"/>
    <col min="4102" max="4103" width="25" customWidth="1"/>
    <col min="4104" max="4104" width="16.7109375" customWidth="1"/>
    <col min="4105" max="4105" width="10.85546875" customWidth="1"/>
    <col min="4353" max="4353" width="11.42578125" bestFit="1" customWidth="1"/>
    <col min="4354" max="4354" width="69.140625" customWidth="1"/>
    <col min="4355" max="4355" width="16.7109375" customWidth="1"/>
    <col min="4356" max="4356" width="33.28515625" customWidth="1"/>
    <col min="4357" max="4357" width="16.7109375" customWidth="1"/>
    <col min="4358" max="4359" width="25" customWidth="1"/>
    <col min="4360" max="4360" width="16.7109375" customWidth="1"/>
    <col min="4361" max="4361" width="10.85546875" customWidth="1"/>
    <col min="4609" max="4609" width="11.42578125" bestFit="1" customWidth="1"/>
    <col min="4610" max="4610" width="69.140625" customWidth="1"/>
    <col min="4611" max="4611" width="16.7109375" customWidth="1"/>
    <col min="4612" max="4612" width="33.28515625" customWidth="1"/>
    <col min="4613" max="4613" width="16.7109375" customWidth="1"/>
    <col min="4614" max="4615" width="25" customWidth="1"/>
    <col min="4616" max="4616" width="16.7109375" customWidth="1"/>
    <col min="4617" max="4617" width="10.85546875" customWidth="1"/>
    <col min="4865" max="4865" width="11.42578125" bestFit="1" customWidth="1"/>
    <col min="4866" max="4866" width="69.140625" customWidth="1"/>
    <col min="4867" max="4867" width="16.7109375" customWidth="1"/>
    <col min="4868" max="4868" width="33.28515625" customWidth="1"/>
    <col min="4869" max="4869" width="16.7109375" customWidth="1"/>
    <col min="4870" max="4871" width="25" customWidth="1"/>
    <col min="4872" max="4872" width="16.7109375" customWidth="1"/>
    <col min="4873" max="4873" width="10.85546875" customWidth="1"/>
    <col min="5121" max="5121" width="11.42578125" bestFit="1" customWidth="1"/>
    <col min="5122" max="5122" width="69.140625" customWidth="1"/>
    <col min="5123" max="5123" width="16.7109375" customWidth="1"/>
    <col min="5124" max="5124" width="33.28515625" customWidth="1"/>
    <col min="5125" max="5125" width="16.7109375" customWidth="1"/>
    <col min="5126" max="5127" width="25" customWidth="1"/>
    <col min="5128" max="5128" width="16.7109375" customWidth="1"/>
    <col min="5129" max="5129" width="10.85546875" customWidth="1"/>
    <col min="5377" max="5377" width="11.42578125" bestFit="1" customWidth="1"/>
    <col min="5378" max="5378" width="69.140625" customWidth="1"/>
    <col min="5379" max="5379" width="16.7109375" customWidth="1"/>
    <col min="5380" max="5380" width="33.28515625" customWidth="1"/>
    <col min="5381" max="5381" width="16.7109375" customWidth="1"/>
    <col min="5382" max="5383" width="25" customWidth="1"/>
    <col min="5384" max="5384" width="16.7109375" customWidth="1"/>
    <col min="5385" max="5385" width="10.85546875" customWidth="1"/>
    <col min="5633" max="5633" width="11.42578125" bestFit="1" customWidth="1"/>
    <col min="5634" max="5634" width="69.140625" customWidth="1"/>
    <col min="5635" max="5635" width="16.7109375" customWidth="1"/>
    <col min="5636" max="5636" width="33.28515625" customWidth="1"/>
    <col min="5637" max="5637" width="16.7109375" customWidth="1"/>
    <col min="5638" max="5639" width="25" customWidth="1"/>
    <col min="5640" max="5640" width="16.7109375" customWidth="1"/>
    <col min="5641" max="5641" width="10.85546875" customWidth="1"/>
    <col min="5889" max="5889" width="11.42578125" bestFit="1" customWidth="1"/>
    <col min="5890" max="5890" width="69.140625" customWidth="1"/>
    <col min="5891" max="5891" width="16.7109375" customWidth="1"/>
    <col min="5892" max="5892" width="33.28515625" customWidth="1"/>
    <col min="5893" max="5893" width="16.7109375" customWidth="1"/>
    <col min="5894" max="5895" width="25" customWidth="1"/>
    <col min="5896" max="5896" width="16.7109375" customWidth="1"/>
    <col min="5897" max="5897" width="10.85546875" customWidth="1"/>
    <col min="6145" max="6145" width="11.42578125" bestFit="1" customWidth="1"/>
    <col min="6146" max="6146" width="69.140625" customWidth="1"/>
    <col min="6147" max="6147" width="16.7109375" customWidth="1"/>
    <col min="6148" max="6148" width="33.28515625" customWidth="1"/>
    <col min="6149" max="6149" width="16.7109375" customWidth="1"/>
    <col min="6150" max="6151" width="25" customWidth="1"/>
    <col min="6152" max="6152" width="16.7109375" customWidth="1"/>
    <col min="6153" max="6153" width="10.85546875" customWidth="1"/>
    <col min="6401" max="6401" width="11.42578125" bestFit="1" customWidth="1"/>
    <col min="6402" max="6402" width="69.140625" customWidth="1"/>
    <col min="6403" max="6403" width="16.7109375" customWidth="1"/>
    <col min="6404" max="6404" width="33.28515625" customWidth="1"/>
    <col min="6405" max="6405" width="16.7109375" customWidth="1"/>
    <col min="6406" max="6407" width="25" customWidth="1"/>
    <col min="6408" max="6408" width="16.7109375" customWidth="1"/>
    <col min="6409" max="6409" width="10.85546875" customWidth="1"/>
    <col min="6657" max="6657" width="11.42578125" bestFit="1" customWidth="1"/>
    <col min="6658" max="6658" width="69.140625" customWidth="1"/>
    <col min="6659" max="6659" width="16.7109375" customWidth="1"/>
    <col min="6660" max="6660" width="33.28515625" customWidth="1"/>
    <col min="6661" max="6661" width="16.7109375" customWidth="1"/>
    <col min="6662" max="6663" width="25" customWidth="1"/>
    <col min="6664" max="6664" width="16.7109375" customWidth="1"/>
    <col min="6665" max="6665" width="10.85546875" customWidth="1"/>
    <col min="6913" max="6913" width="11.42578125" bestFit="1" customWidth="1"/>
    <col min="6914" max="6914" width="69.140625" customWidth="1"/>
    <col min="6915" max="6915" width="16.7109375" customWidth="1"/>
    <col min="6916" max="6916" width="33.28515625" customWidth="1"/>
    <col min="6917" max="6917" width="16.7109375" customWidth="1"/>
    <col min="6918" max="6919" width="25" customWidth="1"/>
    <col min="6920" max="6920" width="16.7109375" customWidth="1"/>
    <col min="6921" max="6921" width="10.85546875" customWidth="1"/>
    <col min="7169" max="7169" width="11.42578125" bestFit="1" customWidth="1"/>
    <col min="7170" max="7170" width="69.140625" customWidth="1"/>
    <col min="7171" max="7171" width="16.7109375" customWidth="1"/>
    <col min="7172" max="7172" width="33.28515625" customWidth="1"/>
    <col min="7173" max="7173" width="16.7109375" customWidth="1"/>
    <col min="7174" max="7175" width="25" customWidth="1"/>
    <col min="7176" max="7176" width="16.7109375" customWidth="1"/>
    <col min="7177" max="7177" width="10.85546875" customWidth="1"/>
    <col min="7425" max="7425" width="11.42578125" bestFit="1" customWidth="1"/>
    <col min="7426" max="7426" width="69.140625" customWidth="1"/>
    <col min="7427" max="7427" width="16.7109375" customWidth="1"/>
    <col min="7428" max="7428" width="33.28515625" customWidth="1"/>
    <col min="7429" max="7429" width="16.7109375" customWidth="1"/>
    <col min="7430" max="7431" width="25" customWidth="1"/>
    <col min="7432" max="7432" width="16.7109375" customWidth="1"/>
    <col min="7433" max="7433" width="10.85546875" customWidth="1"/>
    <col min="7681" max="7681" width="11.42578125" bestFit="1" customWidth="1"/>
    <col min="7682" max="7682" width="69.140625" customWidth="1"/>
    <col min="7683" max="7683" width="16.7109375" customWidth="1"/>
    <col min="7684" max="7684" width="33.28515625" customWidth="1"/>
    <col min="7685" max="7685" width="16.7109375" customWidth="1"/>
    <col min="7686" max="7687" width="25" customWidth="1"/>
    <col min="7688" max="7688" width="16.7109375" customWidth="1"/>
    <col min="7689" max="7689" width="10.85546875" customWidth="1"/>
    <col min="7937" max="7937" width="11.42578125" bestFit="1" customWidth="1"/>
    <col min="7938" max="7938" width="69.140625" customWidth="1"/>
    <col min="7939" max="7939" width="16.7109375" customWidth="1"/>
    <col min="7940" max="7940" width="33.28515625" customWidth="1"/>
    <col min="7941" max="7941" width="16.7109375" customWidth="1"/>
    <col min="7942" max="7943" width="25" customWidth="1"/>
    <col min="7944" max="7944" width="16.7109375" customWidth="1"/>
    <col min="7945" max="7945" width="10.85546875" customWidth="1"/>
    <col min="8193" max="8193" width="11.42578125" bestFit="1" customWidth="1"/>
    <col min="8194" max="8194" width="69.140625" customWidth="1"/>
    <col min="8195" max="8195" width="16.7109375" customWidth="1"/>
    <col min="8196" max="8196" width="33.28515625" customWidth="1"/>
    <col min="8197" max="8197" width="16.7109375" customWidth="1"/>
    <col min="8198" max="8199" width="25" customWidth="1"/>
    <col min="8200" max="8200" width="16.7109375" customWidth="1"/>
    <col min="8201" max="8201" width="10.85546875" customWidth="1"/>
    <col min="8449" max="8449" width="11.42578125" bestFit="1" customWidth="1"/>
    <col min="8450" max="8450" width="69.140625" customWidth="1"/>
    <col min="8451" max="8451" width="16.7109375" customWidth="1"/>
    <col min="8452" max="8452" width="33.28515625" customWidth="1"/>
    <col min="8453" max="8453" width="16.7109375" customWidth="1"/>
    <col min="8454" max="8455" width="25" customWidth="1"/>
    <col min="8456" max="8456" width="16.7109375" customWidth="1"/>
    <col min="8457" max="8457" width="10.85546875" customWidth="1"/>
    <col min="8705" max="8705" width="11.42578125" bestFit="1" customWidth="1"/>
    <col min="8706" max="8706" width="69.140625" customWidth="1"/>
    <col min="8707" max="8707" width="16.7109375" customWidth="1"/>
    <col min="8708" max="8708" width="33.28515625" customWidth="1"/>
    <col min="8709" max="8709" width="16.7109375" customWidth="1"/>
    <col min="8710" max="8711" width="25" customWidth="1"/>
    <col min="8712" max="8712" width="16.7109375" customWidth="1"/>
    <col min="8713" max="8713" width="10.85546875" customWidth="1"/>
    <col min="8961" max="8961" width="11.42578125" bestFit="1" customWidth="1"/>
    <col min="8962" max="8962" width="69.140625" customWidth="1"/>
    <col min="8963" max="8963" width="16.7109375" customWidth="1"/>
    <col min="8964" max="8964" width="33.28515625" customWidth="1"/>
    <col min="8965" max="8965" width="16.7109375" customWidth="1"/>
    <col min="8966" max="8967" width="25" customWidth="1"/>
    <col min="8968" max="8968" width="16.7109375" customWidth="1"/>
    <col min="8969" max="8969" width="10.85546875" customWidth="1"/>
    <col min="9217" max="9217" width="11.42578125" bestFit="1" customWidth="1"/>
    <col min="9218" max="9218" width="69.140625" customWidth="1"/>
    <col min="9219" max="9219" width="16.7109375" customWidth="1"/>
    <col min="9220" max="9220" width="33.28515625" customWidth="1"/>
    <col min="9221" max="9221" width="16.7109375" customWidth="1"/>
    <col min="9222" max="9223" width="25" customWidth="1"/>
    <col min="9224" max="9224" width="16.7109375" customWidth="1"/>
    <col min="9225" max="9225" width="10.85546875" customWidth="1"/>
    <col min="9473" max="9473" width="11.42578125" bestFit="1" customWidth="1"/>
    <col min="9474" max="9474" width="69.140625" customWidth="1"/>
    <col min="9475" max="9475" width="16.7109375" customWidth="1"/>
    <col min="9476" max="9476" width="33.28515625" customWidth="1"/>
    <col min="9477" max="9477" width="16.7109375" customWidth="1"/>
    <col min="9478" max="9479" width="25" customWidth="1"/>
    <col min="9480" max="9480" width="16.7109375" customWidth="1"/>
    <col min="9481" max="9481" width="10.85546875" customWidth="1"/>
    <col min="9729" max="9729" width="11.42578125" bestFit="1" customWidth="1"/>
    <col min="9730" max="9730" width="69.140625" customWidth="1"/>
    <col min="9731" max="9731" width="16.7109375" customWidth="1"/>
    <col min="9732" max="9732" width="33.28515625" customWidth="1"/>
    <col min="9733" max="9733" width="16.7109375" customWidth="1"/>
    <col min="9734" max="9735" width="25" customWidth="1"/>
    <col min="9736" max="9736" width="16.7109375" customWidth="1"/>
    <col min="9737" max="9737" width="10.85546875" customWidth="1"/>
    <col min="9985" max="9985" width="11.42578125" bestFit="1" customWidth="1"/>
    <col min="9986" max="9986" width="69.140625" customWidth="1"/>
    <col min="9987" max="9987" width="16.7109375" customWidth="1"/>
    <col min="9988" max="9988" width="33.28515625" customWidth="1"/>
    <col min="9989" max="9989" width="16.7109375" customWidth="1"/>
    <col min="9990" max="9991" width="25" customWidth="1"/>
    <col min="9992" max="9992" width="16.7109375" customWidth="1"/>
    <col min="9993" max="9993" width="10.85546875" customWidth="1"/>
    <col min="10241" max="10241" width="11.42578125" bestFit="1" customWidth="1"/>
    <col min="10242" max="10242" width="69.140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85546875" customWidth="1"/>
    <col min="10497" max="10497" width="11.42578125" bestFit="1" customWidth="1"/>
    <col min="10498" max="10498" width="69.140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85546875" customWidth="1"/>
    <col min="10753" max="10753" width="11.42578125" bestFit="1" customWidth="1"/>
    <col min="10754" max="10754" width="69.140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85546875" customWidth="1"/>
    <col min="11009" max="11009" width="11.42578125" bestFit="1" customWidth="1"/>
    <col min="11010" max="11010" width="69.140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85546875" customWidth="1"/>
    <col min="11265" max="11265" width="11.42578125" bestFit="1" customWidth="1"/>
    <col min="11266" max="11266" width="69.140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85546875" customWidth="1"/>
    <col min="11521" max="11521" width="11.42578125" bestFit="1" customWidth="1"/>
    <col min="11522" max="11522" width="69.140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85546875" customWidth="1"/>
    <col min="11777" max="11777" width="11.42578125" bestFit="1" customWidth="1"/>
    <col min="11778" max="11778" width="69.140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85546875" customWidth="1"/>
    <col min="12033" max="12033" width="11.42578125" bestFit="1" customWidth="1"/>
    <col min="12034" max="12034" width="69.140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85546875" customWidth="1"/>
    <col min="12289" max="12289" width="11.42578125" bestFit="1" customWidth="1"/>
    <col min="12290" max="12290" width="69.140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85546875" customWidth="1"/>
    <col min="12545" max="12545" width="11.42578125" bestFit="1" customWidth="1"/>
    <col min="12546" max="12546" width="69.140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85546875" customWidth="1"/>
    <col min="12801" max="12801" width="11.42578125" bestFit="1" customWidth="1"/>
    <col min="12802" max="12802" width="69.140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85546875" customWidth="1"/>
    <col min="13057" max="13057" width="11.42578125" bestFit="1" customWidth="1"/>
    <col min="13058" max="13058" width="69.140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85546875" customWidth="1"/>
    <col min="13313" max="13313" width="11.42578125" bestFit="1" customWidth="1"/>
    <col min="13314" max="13314" width="69.140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85546875" customWidth="1"/>
    <col min="13569" max="13569" width="11.42578125" bestFit="1" customWidth="1"/>
    <col min="13570" max="13570" width="69.140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85546875" customWidth="1"/>
    <col min="13825" max="13825" width="11.42578125" bestFit="1" customWidth="1"/>
    <col min="13826" max="13826" width="69.140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85546875" customWidth="1"/>
    <col min="14081" max="14081" width="11.42578125" bestFit="1" customWidth="1"/>
    <col min="14082" max="14082" width="69.140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85546875" customWidth="1"/>
    <col min="14337" max="14337" width="11.42578125" bestFit="1" customWidth="1"/>
    <col min="14338" max="14338" width="69.140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85546875" customWidth="1"/>
    <col min="14593" max="14593" width="11.42578125" bestFit="1" customWidth="1"/>
    <col min="14594" max="14594" width="69.140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85546875" customWidth="1"/>
    <col min="14849" max="14849" width="11.42578125" bestFit="1" customWidth="1"/>
    <col min="14850" max="14850" width="69.140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85546875" customWidth="1"/>
    <col min="15105" max="15105" width="11.42578125" bestFit="1" customWidth="1"/>
    <col min="15106" max="15106" width="69.140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85546875" customWidth="1"/>
    <col min="15361" max="15361" width="11.42578125" bestFit="1" customWidth="1"/>
    <col min="15362" max="15362" width="69.140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85546875" customWidth="1"/>
    <col min="15617" max="15617" width="11.42578125" bestFit="1" customWidth="1"/>
    <col min="15618" max="15618" width="69.140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85546875" customWidth="1"/>
    <col min="15873" max="15873" width="11.42578125" bestFit="1" customWidth="1"/>
    <col min="15874" max="15874" width="69.140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85546875" customWidth="1"/>
    <col min="16129" max="16129" width="11.42578125" bestFit="1" customWidth="1"/>
    <col min="16130" max="16130" width="69.140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855468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814</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191</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194</v>
      </c>
      <c r="C9" s="14" t="s">
        <v>195</v>
      </c>
      <c r="D9" s="14" t="s">
        <v>37</v>
      </c>
      <c r="E9" s="19">
        <v>32017</v>
      </c>
      <c r="F9" s="20">
        <v>423.17</v>
      </c>
      <c r="G9" s="21">
        <v>2.93E-2</v>
      </c>
      <c r="H9" s="91"/>
      <c r="I9" s="22"/>
    </row>
    <row r="10" spans="1:9" ht="12.95" customHeight="1">
      <c r="A10" s="17"/>
      <c r="B10" s="18" t="s">
        <v>210</v>
      </c>
      <c r="C10" s="14" t="s">
        <v>211</v>
      </c>
      <c r="D10" s="14" t="s">
        <v>34</v>
      </c>
      <c r="E10" s="19">
        <v>94386</v>
      </c>
      <c r="F10" s="20">
        <v>386.18</v>
      </c>
      <c r="G10" s="21">
        <v>2.6700000000000002E-2</v>
      </c>
      <c r="H10" s="91"/>
      <c r="I10" s="22"/>
    </row>
    <row r="11" spans="1:9" ht="12.95" customHeight="1">
      <c r="A11" s="17"/>
      <c r="B11" s="18" t="s">
        <v>253</v>
      </c>
      <c r="C11" s="14" t="s">
        <v>254</v>
      </c>
      <c r="D11" s="14" t="s">
        <v>37</v>
      </c>
      <c r="E11" s="19">
        <v>347432</v>
      </c>
      <c r="F11" s="20">
        <v>282.95</v>
      </c>
      <c r="G11" s="21">
        <v>1.9599999999999999E-2</v>
      </c>
      <c r="H11" s="91"/>
      <c r="I11" s="22"/>
    </row>
    <row r="12" spans="1:9" ht="12.95" customHeight="1">
      <c r="A12" s="17"/>
      <c r="B12" s="18" t="s">
        <v>78</v>
      </c>
      <c r="C12" s="14" t="s">
        <v>79</v>
      </c>
      <c r="D12" s="14" t="s">
        <v>66</v>
      </c>
      <c r="E12" s="19">
        <v>52983</v>
      </c>
      <c r="F12" s="20">
        <v>276.14999999999998</v>
      </c>
      <c r="G12" s="21">
        <v>1.9099999999999999E-2</v>
      </c>
      <c r="H12" s="91"/>
      <c r="I12" s="22"/>
    </row>
    <row r="13" spans="1:9" ht="12.95" customHeight="1">
      <c r="A13" s="17"/>
      <c r="B13" s="18" t="s">
        <v>192</v>
      </c>
      <c r="C13" s="14" t="s">
        <v>193</v>
      </c>
      <c r="D13" s="14" t="s">
        <v>72</v>
      </c>
      <c r="E13" s="19">
        <v>20235</v>
      </c>
      <c r="F13" s="20">
        <v>240.19</v>
      </c>
      <c r="G13" s="21">
        <v>1.66E-2</v>
      </c>
      <c r="H13" s="91"/>
      <c r="I13" s="22"/>
    </row>
    <row r="14" spans="1:9" ht="12.95" customHeight="1">
      <c r="A14" s="17"/>
      <c r="B14" s="18" t="s">
        <v>35</v>
      </c>
      <c r="C14" s="14" t="s">
        <v>36</v>
      </c>
      <c r="D14" s="14" t="s">
        <v>37</v>
      </c>
      <c r="E14" s="19">
        <v>33545</v>
      </c>
      <c r="F14" s="20">
        <v>237.73</v>
      </c>
      <c r="G14" s="21">
        <v>1.6500000000000001E-2</v>
      </c>
      <c r="H14" s="91"/>
      <c r="I14" s="22"/>
    </row>
    <row r="15" spans="1:9" ht="12.95" customHeight="1">
      <c r="A15" s="17"/>
      <c r="B15" s="18" t="s">
        <v>183</v>
      </c>
      <c r="C15" s="14" t="s">
        <v>203</v>
      </c>
      <c r="D15" s="14" t="s">
        <v>204</v>
      </c>
      <c r="E15" s="19">
        <v>65109</v>
      </c>
      <c r="F15" s="20">
        <v>208.35</v>
      </c>
      <c r="G15" s="21">
        <v>1.44E-2</v>
      </c>
      <c r="H15" s="91"/>
      <c r="I15" s="22"/>
    </row>
    <row r="16" spans="1:9" ht="12.95" customHeight="1">
      <c r="A16" s="17"/>
      <c r="B16" s="18" t="s">
        <v>245</v>
      </c>
      <c r="C16" s="14" t="s">
        <v>246</v>
      </c>
      <c r="D16" s="14" t="s">
        <v>40</v>
      </c>
      <c r="E16" s="19">
        <v>7881</v>
      </c>
      <c r="F16" s="20">
        <v>181.59</v>
      </c>
      <c r="G16" s="21">
        <v>1.26E-2</v>
      </c>
      <c r="H16" s="91"/>
      <c r="I16" s="22"/>
    </row>
    <row r="17" spans="1:9" ht="12.95" customHeight="1">
      <c r="A17" s="17"/>
      <c r="B17" s="18" t="s">
        <v>229</v>
      </c>
      <c r="C17" s="14" t="s">
        <v>230</v>
      </c>
      <c r="D17" s="14" t="s">
        <v>91</v>
      </c>
      <c r="E17" s="19">
        <v>3941</v>
      </c>
      <c r="F17" s="20">
        <v>180.77</v>
      </c>
      <c r="G17" s="21">
        <v>1.2500000000000001E-2</v>
      </c>
      <c r="H17" s="91"/>
      <c r="I17" s="22"/>
    </row>
    <row r="18" spans="1:9" ht="12.95" customHeight="1">
      <c r="A18" s="17"/>
      <c r="B18" s="18" t="s">
        <v>469</v>
      </c>
      <c r="C18" s="14" t="s">
        <v>470</v>
      </c>
      <c r="D18" s="14" t="s">
        <v>219</v>
      </c>
      <c r="E18" s="19">
        <v>12048</v>
      </c>
      <c r="F18" s="20">
        <v>164.46</v>
      </c>
      <c r="G18" s="21">
        <v>1.14E-2</v>
      </c>
      <c r="H18" s="91"/>
      <c r="I18" s="22"/>
    </row>
    <row r="19" spans="1:9" ht="12.95" customHeight="1">
      <c r="A19" s="17"/>
      <c r="B19" s="18" t="s">
        <v>496</v>
      </c>
      <c r="C19" s="14" t="s">
        <v>497</v>
      </c>
      <c r="D19" s="14" t="s">
        <v>43</v>
      </c>
      <c r="E19" s="19">
        <v>14499</v>
      </c>
      <c r="F19" s="20">
        <v>162.38999999999999</v>
      </c>
      <c r="G19" s="21">
        <v>1.12E-2</v>
      </c>
      <c r="H19" s="91"/>
      <c r="I19" s="22"/>
    </row>
    <row r="20" spans="1:9" ht="12.95" customHeight="1">
      <c r="A20" s="17"/>
      <c r="B20" s="18" t="s">
        <v>247</v>
      </c>
      <c r="C20" s="14" t="s">
        <v>248</v>
      </c>
      <c r="D20" s="14" t="s">
        <v>84</v>
      </c>
      <c r="E20" s="19">
        <v>5151</v>
      </c>
      <c r="F20" s="20">
        <v>157.72</v>
      </c>
      <c r="G20" s="21">
        <v>1.09E-2</v>
      </c>
      <c r="H20" s="91"/>
      <c r="I20" s="22"/>
    </row>
    <row r="21" spans="1:9" ht="12.95" customHeight="1">
      <c r="A21" s="17"/>
      <c r="B21" s="18" t="s">
        <v>207</v>
      </c>
      <c r="C21" s="14" t="s">
        <v>208</v>
      </c>
      <c r="D21" s="14" t="s">
        <v>209</v>
      </c>
      <c r="E21" s="19">
        <v>1434</v>
      </c>
      <c r="F21" s="20">
        <v>155.93</v>
      </c>
      <c r="G21" s="21">
        <v>1.0800000000000001E-2</v>
      </c>
      <c r="H21" s="91"/>
      <c r="I21" s="22"/>
    </row>
    <row r="22" spans="1:9" ht="12.95" customHeight="1">
      <c r="A22" s="17"/>
      <c r="B22" s="18" t="s">
        <v>227</v>
      </c>
      <c r="C22" s="14" t="s">
        <v>228</v>
      </c>
      <c r="D22" s="14" t="s">
        <v>226</v>
      </c>
      <c r="E22" s="19">
        <v>762</v>
      </c>
      <c r="F22" s="20">
        <v>150.11000000000001</v>
      </c>
      <c r="G22" s="21">
        <v>1.04E-2</v>
      </c>
      <c r="H22" s="91"/>
      <c r="I22" s="22"/>
    </row>
    <row r="23" spans="1:9" ht="12.95" customHeight="1">
      <c r="A23" s="17"/>
      <c r="B23" s="18" t="s">
        <v>815</v>
      </c>
      <c r="C23" s="14" t="s">
        <v>816</v>
      </c>
      <c r="D23" s="14" t="s">
        <v>259</v>
      </c>
      <c r="E23" s="19">
        <v>91942</v>
      </c>
      <c r="F23" s="20">
        <v>150.1</v>
      </c>
      <c r="G23" s="21">
        <v>1.04E-2</v>
      </c>
      <c r="H23" s="91"/>
      <c r="I23" s="22"/>
    </row>
    <row r="24" spans="1:9" ht="12.95" customHeight="1">
      <c r="A24" s="17"/>
      <c r="B24" s="18" t="s">
        <v>263</v>
      </c>
      <c r="C24" s="14" t="s">
        <v>264</v>
      </c>
      <c r="D24" s="14" t="s">
        <v>198</v>
      </c>
      <c r="E24" s="19">
        <v>71986</v>
      </c>
      <c r="F24" s="20">
        <v>148.66999999999999</v>
      </c>
      <c r="G24" s="21">
        <v>1.03E-2</v>
      </c>
      <c r="H24" s="91"/>
      <c r="I24" s="22"/>
    </row>
    <row r="25" spans="1:9" ht="12.95" customHeight="1">
      <c r="A25" s="17"/>
      <c r="B25" s="18" t="s">
        <v>255</v>
      </c>
      <c r="C25" s="14" t="s">
        <v>256</v>
      </c>
      <c r="D25" s="14" t="s">
        <v>233</v>
      </c>
      <c r="E25" s="19">
        <v>35689</v>
      </c>
      <c r="F25" s="20">
        <v>148.29</v>
      </c>
      <c r="G25" s="21">
        <v>1.03E-2</v>
      </c>
      <c r="H25" s="91"/>
      <c r="I25" s="22"/>
    </row>
    <row r="26" spans="1:9" ht="12.95" customHeight="1">
      <c r="A26" s="17"/>
      <c r="B26" s="18" t="s">
        <v>279</v>
      </c>
      <c r="C26" s="14" t="s">
        <v>280</v>
      </c>
      <c r="D26" s="14" t="s">
        <v>69</v>
      </c>
      <c r="E26" s="19">
        <v>30733</v>
      </c>
      <c r="F26" s="20">
        <v>145.26</v>
      </c>
      <c r="G26" s="21">
        <v>1.01E-2</v>
      </c>
      <c r="H26" s="91"/>
      <c r="I26" s="22"/>
    </row>
    <row r="27" spans="1:9" ht="12.95" customHeight="1">
      <c r="A27" s="17"/>
      <c r="B27" s="18" t="s">
        <v>817</v>
      </c>
      <c r="C27" s="14" t="s">
        <v>818</v>
      </c>
      <c r="D27" s="14" t="s">
        <v>40</v>
      </c>
      <c r="E27" s="19">
        <v>6558</v>
      </c>
      <c r="F27" s="20">
        <v>143.63</v>
      </c>
      <c r="G27" s="21">
        <v>9.9000000000000008E-3</v>
      </c>
      <c r="H27" s="91"/>
      <c r="I27" s="22"/>
    </row>
    <row r="28" spans="1:9" ht="12.95" customHeight="1">
      <c r="A28" s="17"/>
      <c r="B28" s="18" t="s">
        <v>276</v>
      </c>
      <c r="C28" s="14" t="s">
        <v>277</v>
      </c>
      <c r="D28" s="14" t="s">
        <v>278</v>
      </c>
      <c r="E28" s="19">
        <v>11531</v>
      </c>
      <c r="F28" s="20">
        <v>143.27000000000001</v>
      </c>
      <c r="G28" s="21">
        <v>9.9000000000000008E-3</v>
      </c>
      <c r="H28" s="91"/>
      <c r="I28" s="22"/>
    </row>
    <row r="29" spans="1:9" ht="12.95" customHeight="1">
      <c r="A29" s="17"/>
      <c r="B29" s="18" t="s">
        <v>290</v>
      </c>
      <c r="C29" s="14" t="s">
        <v>291</v>
      </c>
      <c r="D29" s="14" t="s">
        <v>43</v>
      </c>
      <c r="E29" s="19">
        <v>14915</v>
      </c>
      <c r="F29" s="20">
        <v>143.09</v>
      </c>
      <c r="G29" s="21">
        <v>9.9000000000000008E-3</v>
      </c>
      <c r="H29" s="91"/>
      <c r="I29" s="22"/>
    </row>
    <row r="30" spans="1:9" ht="12.95" customHeight="1">
      <c r="A30" s="17"/>
      <c r="B30" s="18" t="s">
        <v>440</v>
      </c>
      <c r="C30" s="14" t="s">
        <v>441</v>
      </c>
      <c r="D30" s="14" t="s">
        <v>198</v>
      </c>
      <c r="E30" s="19">
        <v>8518</v>
      </c>
      <c r="F30" s="20">
        <v>142.41999999999999</v>
      </c>
      <c r="G30" s="21">
        <v>9.9000000000000008E-3</v>
      </c>
      <c r="H30" s="91"/>
      <c r="I30" s="22"/>
    </row>
    <row r="31" spans="1:9" ht="12.95" customHeight="1">
      <c r="A31" s="17"/>
      <c r="B31" s="18" t="s">
        <v>222</v>
      </c>
      <c r="C31" s="14" t="s">
        <v>223</v>
      </c>
      <c r="D31" s="14" t="s">
        <v>43</v>
      </c>
      <c r="E31" s="19">
        <v>23684</v>
      </c>
      <c r="F31" s="20">
        <v>142.28</v>
      </c>
      <c r="G31" s="21">
        <v>9.9000000000000008E-3</v>
      </c>
      <c r="H31" s="91"/>
      <c r="I31" s="22"/>
    </row>
    <row r="32" spans="1:9" ht="12.95" customHeight="1">
      <c r="A32" s="17"/>
      <c r="B32" s="18" t="s">
        <v>59</v>
      </c>
      <c r="C32" s="14" t="s">
        <v>60</v>
      </c>
      <c r="D32" s="14" t="s">
        <v>37</v>
      </c>
      <c r="E32" s="19">
        <v>35033</v>
      </c>
      <c r="F32" s="20">
        <v>141.31</v>
      </c>
      <c r="G32" s="21">
        <v>9.7999999999999997E-3</v>
      </c>
      <c r="H32" s="91"/>
      <c r="I32" s="22"/>
    </row>
    <row r="33" spans="1:9" ht="12.95" customHeight="1">
      <c r="A33" s="17"/>
      <c r="B33" s="18" t="s">
        <v>241</v>
      </c>
      <c r="C33" s="14" t="s">
        <v>242</v>
      </c>
      <c r="D33" s="14" t="s">
        <v>98</v>
      </c>
      <c r="E33" s="19">
        <v>10222</v>
      </c>
      <c r="F33" s="20">
        <v>141.12</v>
      </c>
      <c r="G33" s="21">
        <v>9.7999999999999997E-3</v>
      </c>
      <c r="H33" s="91"/>
      <c r="I33" s="22"/>
    </row>
    <row r="34" spans="1:9" ht="12.95" customHeight="1">
      <c r="A34" s="17"/>
      <c r="B34" s="18" t="s">
        <v>478</v>
      </c>
      <c r="C34" s="14" t="s">
        <v>479</v>
      </c>
      <c r="D34" s="14" t="s">
        <v>37</v>
      </c>
      <c r="E34" s="19">
        <v>66878</v>
      </c>
      <c r="F34" s="20">
        <v>136.12</v>
      </c>
      <c r="G34" s="21">
        <v>9.4000000000000004E-3</v>
      </c>
      <c r="H34" s="91"/>
      <c r="I34" s="22"/>
    </row>
    <row r="35" spans="1:9" ht="12.95" customHeight="1">
      <c r="A35" s="17"/>
      <c r="B35" s="18" t="s">
        <v>269</v>
      </c>
      <c r="C35" s="14" t="s">
        <v>270</v>
      </c>
      <c r="D35" s="14" t="s">
        <v>198</v>
      </c>
      <c r="E35" s="19">
        <v>5824</v>
      </c>
      <c r="F35" s="20">
        <v>135.97</v>
      </c>
      <c r="G35" s="21">
        <v>9.4000000000000004E-3</v>
      </c>
      <c r="H35" s="91"/>
      <c r="I35" s="22"/>
    </row>
    <row r="36" spans="1:9" ht="12.95" customHeight="1">
      <c r="A36" s="17"/>
      <c r="B36" s="18" t="s">
        <v>819</v>
      </c>
      <c r="C36" s="14" t="s">
        <v>820</v>
      </c>
      <c r="D36" s="14" t="s">
        <v>233</v>
      </c>
      <c r="E36" s="19">
        <v>3646</v>
      </c>
      <c r="F36" s="20">
        <v>135.84</v>
      </c>
      <c r="G36" s="21">
        <v>9.4000000000000004E-3</v>
      </c>
      <c r="H36" s="91"/>
      <c r="I36" s="22"/>
    </row>
    <row r="37" spans="1:9" ht="12.95" customHeight="1">
      <c r="A37" s="17"/>
      <c r="B37" s="18" t="s">
        <v>460</v>
      </c>
      <c r="C37" s="14" t="s">
        <v>461</v>
      </c>
      <c r="D37" s="14" t="s">
        <v>204</v>
      </c>
      <c r="E37" s="19">
        <v>42261</v>
      </c>
      <c r="F37" s="20">
        <v>135.24</v>
      </c>
      <c r="G37" s="21">
        <v>9.4000000000000004E-3</v>
      </c>
      <c r="H37" s="91"/>
      <c r="I37" s="22"/>
    </row>
    <row r="38" spans="1:9" ht="12.95" customHeight="1">
      <c r="A38" s="17"/>
      <c r="B38" s="18" t="s">
        <v>456</v>
      </c>
      <c r="C38" s="14" t="s">
        <v>457</v>
      </c>
      <c r="D38" s="14" t="s">
        <v>40</v>
      </c>
      <c r="E38" s="19">
        <v>22101</v>
      </c>
      <c r="F38" s="20">
        <v>134.56</v>
      </c>
      <c r="G38" s="21">
        <v>9.2999999999999992E-3</v>
      </c>
      <c r="H38" s="91"/>
      <c r="I38" s="22"/>
    </row>
    <row r="39" spans="1:9" ht="12.95" customHeight="1">
      <c r="A39" s="17"/>
      <c r="B39" s="18" t="s">
        <v>821</v>
      </c>
      <c r="C39" s="14" t="s">
        <v>822</v>
      </c>
      <c r="D39" s="14" t="s">
        <v>198</v>
      </c>
      <c r="E39" s="19">
        <v>4836</v>
      </c>
      <c r="F39" s="20">
        <v>133.91999999999999</v>
      </c>
      <c r="G39" s="21">
        <v>9.2999999999999992E-3</v>
      </c>
      <c r="H39" s="91"/>
      <c r="I39" s="22"/>
    </row>
    <row r="40" spans="1:9" ht="12.95" customHeight="1">
      <c r="A40" s="17"/>
      <c r="B40" s="18" t="s">
        <v>823</v>
      </c>
      <c r="C40" s="14" t="s">
        <v>824</v>
      </c>
      <c r="D40" s="14" t="s">
        <v>825</v>
      </c>
      <c r="E40" s="19">
        <v>10713</v>
      </c>
      <c r="F40" s="20">
        <v>133.13</v>
      </c>
      <c r="G40" s="21">
        <v>9.1999999999999998E-3</v>
      </c>
      <c r="H40" s="91"/>
      <c r="I40" s="22"/>
    </row>
    <row r="41" spans="1:9" ht="12.95" customHeight="1">
      <c r="A41" s="17"/>
      <c r="B41" s="18" t="s">
        <v>826</v>
      </c>
      <c r="C41" s="14" t="s">
        <v>827</v>
      </c>
      <c r="D41" s="14" t="s">
        <v>372</v>
      </c>
      <c r="E41" s="19">
        <v>7827</v>
      </c>
      <c r="F41" s="20">
        <v>131.9</v>
      </c>
      <c r="G41" s="21">
        <v>9.1000000000000004E-3</v>
      </c>
      <c r="H41" s="91"/>
      <c r="I41" s="22"/>
    </row>
    <row r="42" spans="1:9" ht="12.95" customHeight="1">
      <c r="A42" s="17"/>
      <c r="B42" s="18" t="s">
        <v>471</v>
      </c>
      <c r="C42" s="14" t="s">
        <v>472</v>
      </c>
      <c r="D42" s="14" t="s">
        <v>40</v>
      </c>
      <c r="E42" s="19">
        <v>26391</v>
      </c>
      <c r="F42" s="20">
        <v>131.6</v>
      </c>
      <c r="G42" s="21">
        <v>9.1000000000000004E-3</v>
      </c>
      <c r="H42" s="91"/>
      <c r="I42" s="22"/>
    </row>
    <row r="43" spans="1:9" ht="12.95" customHeight="1">
      <c r="A43" s="17"/>
      <c r="B43" s="18" t="s">
        <v>257</v>
      </c>
      <c r="C43" s="14" t="s">
        <v>258</v>
      </c>
      <c r="D43" s="14" t="s">
        <v>259</v>
      </c>
      <c r="E43" s="19">
        <v>18681</v>
      </c>
      <c r="F43" s="20">
        <v>131.19999999999999</v>
      </c>
      <c r="G43" s="21">
        <v>9.1000000000000004E-3</v>
      </c>
      <c r="H43" s="91"/>
      <c r="I43" s="22"/>
    </row>
    <row r="44" spans="1:9" ht="12.95" customHeight="1">
      <c r="A44" s="17"/>
      <c r="B44" s="18" t="s">
        <v>782</v>
      </c>
      <c r="C44" s="14" t="s">
        <v>783</v>
      </c>
      <c r="D44" s="14" t="s">
        <v>259</v>
      </c>
      <c r="E44" s="19">
        <v>9774</v>
      </c>
      <c r="F44" s="20">
        <v>131.15</v>
      </c>
      <c r="G44" s="21">
        <v>9.1000000000000004E-3</v>
      </c>
      <c r="H44" s="91"/>
      <c r="I44" s="22"/>
    </row>
    <row r="45" spans="1:9" ht="12.95" customHeight="1">
      <c r="A45" s="17"/>
      <c r="B45" s="18" t="s">
        <v>231</v>
      </c>
      <c r="C45" s="14" t="s">
        <v>232</v>
      </c>
      <c r="D45" s="14" t="s">
        <v>233</v>
      </c>
      <c r="E45" s="19">
        <v>1198</v>
      </c>
      <c r="F45" s="20">
        <v>125.79</v>
      </c>
      <c r="G45" s="21">
        <v>8.6999999999999994E-3</v>
      </c>
      <c r="H45" s="91"/>
      <c r="I45" s="22"/>
    </row>
    <row r="46" spans="1:9" ht="12.95" customHeight="1">
      <c r="A46" s="17"/>
      <c r="B46" s="18" t="s">
        <v>273</v>
      </c>
      <c r="C46" s="14" t="s">
        <v>274</v>
      </c>
      <c r="D46" s="14" t="s">
        <v>275</v>
      </c>
      <c r="E46" s="19">
        <v>6239</v>
      </c>
      <c r="F46" s="20">
        <v>124.31</v>
      </c>
      <c r="G46" s="21">
        <v>8.6E-3</v>
      </c>
      <c r="H46" s="91"/>
      <c r="I46" s="22"/>
    </row>
    <row r="47" spans="1:9" ht="12.95" customHeight="1">
      <c r="A47" s="17"/>
      <c r="B47" s="18" t="s">
        <v>286</v>
      </c>
      <c r="C47" s="14" t="s">
        <v>287</v>
      </c>
      <c r="D47" s="14" t="s">
        <v>238</v>
      </c>
      <c r="E47" s="19">
        <v>28778</v>
      </c>
      <c r="F47" s="20">
        <v>115.23</v>
      </c>
      <c r="G47" s="21">
        <v>8.0000000000000002E-3</v>
      </c>
      <c r="H47" s="91"/>
      <c r="I47" s="22"/>
    </row>
    <row r="48" spans="1:9" ht="12.95" customHeight="1">
      <c r="A48" s="17"/>
      <c r="B48" s="18" t="s">
        <v>296</v>
      </c>
      <c r="C48" s="14" t="s">
        <v>297</v>
      </c>
      <c r="D48" s="14" t="s">
        <v>209</v>
      </c>
      <c r="E48" s="19">
        <v>5048</v>
      </c>
      <c r="F48" s="20">
        <v>71.930000000000007</v>
      </c>
      <c r="G48" s="21">
        <v>5.0000000000000001E-3</v>
      </c>
      <c r="H48" s="91"/>
      <c r="I48" s="22"/>
    </row>
    <row r="49" spans="1:9" ht="12.95" customHeight="1">
      <c r="A49" s="17"/>
      <c r="B49" s="18" t="s">
        <v>179</v>
      </c>
      <c r="C49" s="14" t="s">
        <v>298</v>
      </c>
      <c r="D49" s="14" t="s">
        <v>37</v>
      </c>
      <c r="E49" s="19">
        <v>39006</v>
      </c>
      <c r="F49" s="20">
        <v>69.52</v>
      </c>
      <c r="G49" s="21">
        <v>4.7999999999999996E-3</v>
      </c>
      <c r="H49" s="91"/>
      <c r="I49" s="22"/>
    </row>
    <row r="50" spans="1:9" ht="12.95" customHeight="1">
      <c r="A50" s="4"/>
      <c r="B50" s="13" t="s">
        <v>107</v>
      </c>
      <c r="C50" s="14"/>
      <c r="D50" s="14"/>
      <c r="E50" s="14"/>
      <c r="F50" s="23">
        <v>6774.54</v>
      </c>
      <c r="G50" s="24">
        <v>0.46910000000000002</v>
      </c>
      <c r="H50" s="25"/>
      <c r="I50" s="26"/>
    </row>
    <row r="51" spans="1:9" ht="12.95" customHeight="1">
      <c r="A51" s="4"/>
      <c r="B51" s="27" t="s">
        <v>108</v>
      </c>
      <c r="C51" s="1"/>
      <c r="D51" s="1"/>
      <c r="E51" s="1"/>
      <c r="F51" s="25" t="s">
        <v>109</v>
      </c>
      <c r="G51" s="25" t="s">
        <v>109</v>
      </c>
      <c r="H51" s="25"/>
      <c r="I51" s="26"/>
    </row>
    <row r="52" spans="1:9" ht="12.95" customHeight="1">
      <c r="A52" s="4"/>
      <c r="B52" s="27" t="s">
        <v>107</v>
      </c>
      <c r="C52" s="1"/>
      <c r="D52" s="1"/>
      <c r="E52" s="1"/>
      <c r="F52" s="25" t="s">
        <v>109</v>
      </c>
      <c r="G52" s="25" t="s">
        <v>109</v>
      </c>
      <c r="H52" s="25"/>
      <c r="I52" s="26"/>
    </row>
    <row r="53" spans="1:9" ht="12.95" customHeight="1">
      <c r="A53" s="4"/>
      <c r="B53" s="27" t="s">
        <v>110</v>
      </c>
      <c r="C53" s="28"/>
      <c r="D53" s="1"/>
      <c r="E53" s="28"/>
      <c r="F53" s="23">
        <v>6774.54</v>
      </c>
      <c r="G53" s="24">
        <v>0.46910000000000002</v>
      </c>
      <c r="H53" s="25"/>
      <c r="I53" s="26"/>
    </row>
    <row r="54" spans="1:9" ht="12.95" customHeight="1">
      <c r="A54" s="4"/>
      <c r="B54" s="13" t="s">
        <v>122</v>
      </c>
      <c r="C54" s="14"/>
      <c r="D54" s="14"/>
      <c r="E54" s="14"/>
      <c r="F54" s="14"/>
      <c r="G54" s="14"/>
      <c r="H54" s="15"/>
      <c r="I54" s="16"/>
    </row>
    <row r="55" spans="1:9" ht="12.95" customHeight="1">
      <c r="A55" s="4"/>
      <c r="B55" s="13" t="s">
        <v>301</v>
      </c>
      <c r="C55" s="14"/>
      <c r="D55" s="14"/>
      <c r="E55" s="14"/>
      <c r="F55" s="4"/>
      <c r="G55" s="15"/>
      <c r="H55" s="15"/>
      <c r="I55" s="16"/>
    </row>
    <row r="56" spans="1:9" ht="12.95" customHeight="1">
      <c r="A56" s="17"/>
      <c r="B56" s="18" t="s">
        <v>828</v>
      </c>
      <c r="C56" s="14" t="s">
        <v>829</v>
      </c>
      <c r="D56" s="14" t="s">
        <v>309</v>
      </c>
      <c r="E56" s="19">
        <v>500000</v>
      </c>
      <c r="F56" s="20">
        <v>496.09</v>
      </c>
      <c r="G56" s="21">
        <v>3.44E-2</v>
      </c>
      <c r="H56" s="91">
        <v>7.5800000000000006E-2</v>
      </c>
      <c r="I56" s="22"/>
    </row>
    <row r="57" spans="1:9" ht="12.95" customHeight="1">
      <c r="A57" s="4"/>
      <c r="B57" s="13" t="s">
        <v>107</v>
      </c>
      <c r="C57" s="14"/>
      <c r="D57" s="14"/>
      <c r="E57" s="14"/>
      <c r="F57" s="23">
        <v>496.09</v>
      </c>
      <c r="G57" s="24">
        <v>3.44E-2</v>
      </c>
      <c r="H57" s="25"/>
      <c r="I57" s="26"/>
    </row>
    <row r="58" spans="1:9" ht="12.95" customHeight="1">
      <c r="A58" s="4"/>
      <c r="B58" s="27" t="s">
        <v>326</v>
      </c>
      <c r="C58" s="1"/>
      <c r="D58" s="1"/>
      <c r="E58" s="1"/>
      <c r="F58" s="25" t="s">
        <v>109</v>
      </c>
      <c r="G58" s="25" t="s">
        <v>109</v>
      </c>
      <c r="H58" s="25"/>
      <c r="I58" s="129"/>
    </row>
    <row r="59" spans="1:9" ht="12.95" customHeight="1">
      <c r="A59" s="4"/>
      <c r="B59" s="27" t="s">
        <v>107</v>
      </c>
      <c r="C59" s="1"/>
      <c r="D59" s="1"/>
      <c r="E59" s="1"/>
      <c r="F59" s="25" t="s">
        <v>109</v>
      </c>
      <c r="G59" s="25" t="s">
        <v>109</v>
      </c>
      <c r="H59" s="25"/>
      <c r="I59" s="129"/>
    </row>
    <row r="60" spans="1:9" ht="12.95" customHeight="1">
      <c r="A60" s="4"/>
      <c r="B60" s="27" t="s">
        <v>327</v>
      </c>
      <c r="C60" s="1"/>
      <c r="D60" s="1"/>
      <c r="E60" s="1"/>
      <c r="F60" s="25" t="s">
        <v>109</v>
      </c>
      <c r="G60" s="25" t="s">
        <v>109</v>
      </c>
      <c r="H60" s="25"/>
      <c r="I60" s="129"/>
    </row>
    <row r="61" spans="1:9" ht="12.95" customHeight="1">
      <c r="A61" s="4"/>
      <c r="B61" s="27" t="s">
        <v>107</v>
      </c>
      <c r="C61" s="1"/>
      <c r="D61" s="1"/>
      <c r="E61" s="1"/>
      <c r="F61" s="25" t="s">
        <v>109</v>
      </c>
      <c r="G61" s="25" t="s">
        <v>109</v>
      </c>
      <c r="H61" s="25"/>
      <c r="I61" s="129"/>
    </row>
    <row r="62" spans="1:9" ht="12.95" customHeight="1">
      <c r="A62" s="4"/>
      <c r="B62" s="27" t="s">
        <v>322</v>
      </c>
      <c r="C62" s="1"/>
      <c r="D62" s="1"/>
      <c r="E62" s="1"/>
      <c r="F62" s="25" t="s">
        <v>109</v>
      </c>
      <c r="G62" s="25" t="s">
        <v>109</v>
      </c>
      <c r="H62" s="25"/>
      <c r="I62" s="129"/>
    </row>
    <row r="63" spans="1:9" ht="12.95" customHeight="1">
      <c r="A63" s="4"/>
      <c r="B63" s="27" t="s">
        <v>107</v>
      </c>
      <c r="C63" s="1"/>
      <c r="D63" s="1"/>
      <c r="E63" s="1"/>
      <c r="F63" s="25" t="s">
        <v>109</v>
      </c>
      <c r="G63" s="25" t="s">
        <v>109</v>
      </c>
      <c r="H63" s="25"/>
      <c r="I63" s="129"/>
    </row>
    <row r="64" spans="1:9" ht="12.95" customHeight="1">
      <c r="A64" s="4"/>
      <c r="B64" s="27" t="s">
        <v>328</v>
      </c>
      <c r="C64" s="1"/>
      <c r="D64" s="1"/>
      <c r="E64" s="1"/>
      <c r="F64" s="25" t="s">
        <v>109</v>
      </c>
      <c r="G64" s="25" t="s">
        <v>109</v>
      </c>
      <c r="H64" s="25"/>
      <c r="I64" s="129"/>
    </row>
    <row r="65" spans="1:9" ht="12.95" customHeight="1">
      <c r="A65" s="4"/>
      <c r="B65" s="27" t="s">
        <v>107</v>
      </c>
      <c r="C65" s="1"/>
      <c r="D65" s="1"/>
      <c r="E65" s="1"/>
      <c r="F65" s="25" t="s">
        <v>109</v>
      </c>
      <c r="G65" s="25" t="s">
        <v>109</v>
      </c>
      <c r="H65" s="25"/>
      <c r="I65" s="129"/>
    </row>
    <row r="66" spans="1:9" ht="12.95" customHeight="1">
      <c r="A66" s="4"/>
      <c r="B66" s="27" t="s">
        <v>110</v>
      </c>
      <c r="C66" s="28"/>
      <c r="D66" s="1"/>
      <c r="E66" s="28"/>
      <c r="F66" s="23">
        <v>496.09</v>
      </c>
      <c r="G66" s="24">
        <v>3.44E-2</v>
      </c>
      <c r="H66" s="25"/>
      <c r="I66" s="26"/>
    </row>
    <row r="67" spans="1:9" ht="12.95" customHeight="1">
      <c r="A67" s="4"/>
      <c r="B67" s="13" t="s">
        <v>128</v>
      </c>
      <c r="C67" s="14"/>
      <c r="D67" s="14"/>
      <c r="E67" s="14"/>
      <c r="F67" s="14"/>
      <c r="G67" s="14"/>
      <c r="H67" s="15"/>
      <c r="I67" s="16"/>
    </row>
    <row r="68" spans="1:9" ht="12.95" customHeight="1">
      <c r="A68" s="4"/>
      <c r="B68" s="13" t="s">
        <v>513</v>
      </c>
      <c r="C68" s="14"/>
      <c r="D68" s="14"/>
      <c r="E68" s="14"/>
      <c r="F68" s="4"/>
      <c r="G68" s="15"/>
      <c r="H68" s="15"/>
      <c r="I68" s="16"/>
    </row>
    <row r="69" spans="1:9" ht="12.95" customHeight="1">
      <c r="A69" s="17"/>
      <c r="B69" s="18" t="s">
        <v>830</v>
      </c>
      <c r="C69" s="14" t="s">
        <v>831</v>
      </c>
      <c r="D69" s="14" t="s">
        <v>832</v>
      </c>
      <c r="E69" s="19">
        <v>500000</v>
      </c>
      <c r="F69" s="20">
        <v>485.29</v>
      </c>
      <c r="G69" s="21">
        <v>3.3599999999999998E-2</v>
      </c>
      <c r="H69" s="91">
        <v>6.8298999999999999E-2</v>
      </c>
      <c r="I69" s="22"/>
    </row>
    <row r="70" spans="1:9" ht="12.95" customHeight="1">
      <c r="A70" s="4"/>
      <c r="B70" s="13" t="s">
        <v>107</v>
      </c>
      <c r="C70" s="14"/>
      <c r="D70" s="14"/>
      <c r="E70" s="14"/>
      <c r="F70" s="23">
        <v>485.29</v>
      </c>
      <c r="G70" s="24">
        <v>3.3599999999999998E-2</v>
      </c>
      <c r="H70" s="25"/>
      <c r="I70" s="26"/>
    </row>
    <row r="71" spans="1:9" ht="12.95" customHeight="1">
      <c r="A71" s="4"/>
      <c r="B71" s="27" t="s">
        <v>329</v>
      </c>
      <c r="C71" s="1"/>
      <c r="D71" s="1"/>
      <c r="E71" s="1"/>
      <c r="F71" s="25" t="s">
        <v>109</v>
      </c>
      <c r="G71" s="25" t="s">
        <v>109</v>
      </c>
      <c r="H71" s="25"/>
      <c r="I71" s="26"/>
    </row>
    <row r="72" spans="1:9" ht="12.95" customHeight="1">
      <c r="A72" s="4"/>
      <c r="B72" s="13" t="s">
        <v>107</v>
      </c>
      <c r="C72" s="29"/>
      <c r="D72" s="29"/>
      <c r="E72" s="29"/>
      <c r="F72" s="30" t="s">
        <v>109</v>
      </c>
      <c r="G72" s="30" t="s">
        <v>109</v>
      </c>
      <c r="H72" s="30"/>
      <c r="I72" s="16"/>
    </row>
    <row r="73" spans="1:9" ht="12.95" customHeight="1">
      <c r="A73" s="4"/>
      <c r="B73" s="27" t="s">
        <v>334</v>
      </c>
      <c r="C73" s="1"/>
      <c r="D73" s="1"/>
      <c r="E73" s="1"/>
      <c r="F73" s="25" t="s">
        <v>109</v>
      </c>
      <c r="G73" s="25" t="s">
        <v>109</v>
      </c>
      <c r="H73" s="25"/>
      <c r="I73" s="26"/>
    </row>
    <row r="74" spans="1:9" ht="12.95" customHeight="1">
      <c r="A74" s="4"/>
      <c r="B74" s="13" t="s">
        <v>107</v>
      </c>
      <c r="C74" s="29"/>
      <c r="D74" s="29"/>
      <c r="E74" s="29"/>
      <c r="F74" s="30"/>
      <c r="G74" s="30"/>
      <c r="H74" s="30"/>
      <c r="I74" s="16"/>
    </row>
    <row r="75" spans="1:9" ht="12.95" customHeight="1">
      <c r="A75" s="4"/>
      <c r="B75" s="27" t="s">
        <v>335</v>
      </c>
      <c r="C75" s="28"/>
      <c r="D75" s="28"/>
      <c r="E75" s="28"/>
      <c r="F75" s="32" t="s">
        <v>109</v>
      </c>
      <c r="G75" s="32" t="s">
        <v>109</v>
      </c>
      <c r="H75" s="32"/>
      <c r="I75" s="26"/>
    </row>
    <row r="76" spans="1:9" ht="12.95" customHeight="1">
      <c r="A76" s="4"/>
      <c r="B76" s="13" t="s">
        <v>107</v>
      </c>
      <c r="C76" s="29"/>
      <c r="D76" s="29"/>
      <c r="E76" s="29"/>
      <c r="F76" s="30"/>
      <c r="G76" s="30"/>
      <c r="H76" s="30"/>
      <c r="I76" s="16"/>
    </row>
    <row r="77" spans="1:9" ht="12.95" customHeight="1">
      <c r="A77" s="4"/>
      <c r="B77" s="27" t="s">
        <v>110</v>
      </c>
      <c r="C77" s="28"/>
      <c r="D77" s="1"/>
      <c r="E77" s="28"/>
      <c r="F77" s="23">
        <v>485.29</v>
      </c>
      <c r="G77" s="24">
        <v>3.3599999999999998E-2</v>
      </c>
      <c r="H77" s="25"/>
      <c r="I77" s="26"/>
    </row>
    <row r="78" spans="1:9" ht="12.95" customHeight="1">
      <c r="A78" s="4"/>
      <c r="B78" s="13" t="s">
        <v>111</v>
      </c>
      <c r="C78" s="14"/>
      <c r="D78" s="14"/>
      <c r="E78" s="14"/>
      <c r="F78" s="14"/>
      <c r="G78" s="14"/>
      <c r="H78" s="15"/>
      <c r="I78" s="16"/>
    </row>
    <row r="79" spans="1:9" ht="12.95" customHeight="1">
      <c r="A79" s="4"/>
      <c r="B79" s="13" t="s">
        <v>116</v>
      </c>
      <c r="C79" s="14"/>
      <c r="D79" s="14"/>
      <c r="E79" s="14"/>
      <c r="F79" s="4"/>
      <c r="G79" s="15"/>
      <c r="H79" s="15"/>
      <c r="I79" s="16"/>
    </row>
    <row r="80" spans="1:9" ht="12.95" customHeight="1">
      <c r="A80" s="17"/>
      <c r="B80" s="18" t="s">
        <v>833</v>
      </c>
      <c r="C80" s="14" t="s">
        <v>834</v>
      </c>
      <c r="D80" s="14"/>
      <c r="E80" s="19">
        <v>3361509</v>
      </c>
      <c r="F80" s="20">
        <v>480.02</v>
      </c>
      <c r="G80" s="21">
        <v>3.32E-2</v>
      </c>
      <c r="H80" s="91"/>
      <c r="I80" s="22"/>
    </row>
    <row r="81" spans="1:9" ht="12.95" customHeight="1">
      <c r="A81" s="17"/>
      <c r="B81" s="18" t="s">
        <v>835</v>
      </c>
      <c r="C81" s="14" t="s">
        <v>836</v>
      </c>
      <c r="D81" s="14"/>
      <c r="E81" s="19">
        <v>281423</v>
      </c>
      <c r="F81" s="20">
        <v>402.49</v>
      </c>
      <c r="G81" s="21">
        <v>2.7900000000000001E-2</v>
      </c>
      <c r="H81" s="91"/>
      <c r="I81" s="22"/>
    </row>
    <row r="82" spans="1:9" ht="12.95" customHeight="1">
      <c r="A82" s="17"/>
      <c r="B82" s="18" t="s">
        <v>837</v>
      </c>
      <c r="C82" s="14" t="s">
        <v>838</v>
      </c>
      <c r="D82" s="14"/>
      <c r="E82" s="19">
        <v>11335</v>
      </c>
      <c r="F82" s="20">
        <v>24.21</v>
      </c>
      <c r="G82" s="21">
        <v>1.6999999999999999E-3</v>
      </c>
      <c r="H82" s="91"/>
      <c r="I82" s="22"/>
    </row>
    <row r="83" spans="1:9" ht="12.95" customHeight="1">
      <c r="A83" s="17"/>
      <c r="B83" s="18" t="s">
        <v>839</v>
      </c>
      <c r="C83" s="14" t="s">
        <v>840</v>
      </c>
      <c r="D83" s="14"/>
      <c r="E83" s="19">
        <v>114464</v>
      </c>
      <c r="F83" s="20">
        <v>24.15</v>
      </c>
      <c r="G83" s="21">
        <v>1.6999999999999999E-3</v>
      </c>
      <c r="H83" s="91"/>
      <c r="I83" s="22"/>
    </row>
    <row r="84" spans="1:9" ht="12.95" customHeight="1">
      <c r="A84" s="4"/>
      <c r="B84" s="13" t="s">
        <v>107</v>
      </c>
      <c r="C84" s="14"/>
      <c r="D84" s="14"/>
      <c r="E84" s="14"/>
      <c r="F84" s="23">
        <v>930.87</v>
      </c>
      <c r="G84" s="24">
        <v>6.4500000000000002E-2</v>
      </c>
      <c r="H84" s="25"/>
      <c r="I84" s="26"/>
    </row>
    <row r="85" spans="1:9" ht="12.95" customHeight="1">
      <c r="A85" s="4"/>
      <c r="B85" s="27" t="s">
        <v>112</v>
      </c>
      <c r="C85" s="1"/>
      <c r="D85" s="1"/>
      <c r="E85" s="1"/>
      <c r="F85" s="25" t="s">
        <v>109</v>
      </c>
      <c r="G85" s="25" t="s">
        <v>109</v>
      </c>
      <c r="H85" s="25"/>
      <c r="I85" s="26"/>
    </row>
    <row r="86" spans="1:9" ht="12.95" customHeight="1">
      <c r="A86" s="4"/>
      <c r="B86" s="13" t="s">
        <v>107</v>
      </c>
      <c r="C86" s="29"/>
      <c r="D86" s="29"/>
      <c r="E86" s="29"/>
      <c r="F86" s="30"/>
      <c r="G86" s="30"/>
      <c r="H86" s="30"/>
      <c r="I86" s="16"/>
    </row>
    <row r="87" spans="1:9" ht="12.95" customHeight="1">
      <c r="A87" s="4"/>
      <c r="B87" s="27" t="s">
        <v>117</v>
      </c>
      <c r="C87" s="1"/>
      <c r="D87" s="1"/>
      <c r="E87" s="1"/>
      <c r="F87" s="25" t="s">
        <v>109</v>
      </c>
      <c r="G87" s="25" t="s">
        <v>109</v>
      </c>
      <c r="H87" s="25"/>
      <c r="I87" s="26"/>
    </row>
    <row r="88" spans="1:9" ht="12.95" customHeight="1">
      <c r="A88" s="4"/>
      <c r="B88" s="13" t="s">
        <v>107</v>
      </c>
      <c r="C88" s="29"/>
      <c r="D88" s="29"/>
      <c r="E88" s="29"/>
      <c r="F88" s="30"/>
      <c r="G88" s="30"/>
      <c r="H88" s="30"/>
      <c r="I88" s="16"/>
    </row>
    <row r="89" spans="1:9" ht="12.95" customHeight="1">
      <c r="A89" s="4"/>
      <c r="B89" s="27" t="s">
        <v>118</v>
      </c>
      <c r="C89" s="1"/>
      <c r="D89" s="1"/>
      <c r="E89" s="1"/>
      <c r="F89" s="25" t="s">
        <v>109</v>
      </c>
      <c r="G89" s="25" t="s">
        <v>109</v>
      </c>
      <c r="H89" s="25"/>
      <c r="I89" s="26"/>
    </row>
    <row r="90" spans="1:9" ht="12.95" customHeight="1">
      <c r="A90" s="4"/>
      <c r="B90" s="13" t="s">
        <v>107</v>
      </c>
      <c r="C90" s="29"/>
      <c r="D90" s="29"/>
      <c r="E90" s="29"/>
      <c r="F90" s="30"/>
      <c r="G90" s="30"/>
      <c r="H90" s="30"/>
      <c r="I90" s="16"/>
    </row>
    <row r="91" spans="1:9" ht="12.95" customHeight="1">
      <c r="A91" s="4"/>
      <c r="B91" s="27" t="s">
        <v>119</v>
      </c>
      <c r="C91" s="1"/>
      <c r="D91" s="1"/>
      <c r="E91" s="1"/>
      <c r="F91" s="25" t="s">
        <v>109</v>
      </c>
      <c r="G91" s="25" t="s">
        <v>109</v>
      </c>
      <c r="H91" s="25"/>
      <c r="I91" s="26"/>
    </row>
    <row r="92" spans="1:9" ht="12.95" customHeight="1">
      <c r="A92" s="4"/>
      <c r="B92" s="13" t="s">
        <v>107</v>
      </c>
      <c r="C92" s="29"/>
      <c r="D92" s="29"/>
      <c r="E92" s="29"/>
      <c r="F92" s="30"/>
      <c r="G92" s="30"/>
      <c r="H92" s="30"/>
      <c r="I92" s="16"/>
    </row>
    <row r="93" spans="1:9" ht="12.95" customHeight="1">
      <c r="A93" s="4"/>
      <c r="B93" s="27" t="s">
        <v>110</v>
      </c>
      <c r="C93" s="28"/>
      <c r="D93" s="1"/>
      <c r="E93" s="28"/>
      <c r="F93" s="23">
        <v>930.87</v>
      </c>
      <c r="G93" s="24">
        <v>6.4500000000000002E-2</v>
      </c>
      <c r="H93" s="25"/>
      <c r="I93" s="26"/>
    </row>
    <row r="94" spans="1:9" ht="12.95" customHeight="1">
      <c r="A94" s="4"/>
      <c r="B94" s="13" t="s">
        <v>120</v>
      </c>
      <c r="C94" s="14"/>
      <c r="D94" s="14"/>
      <c r="E94" s="14"/>
      <c r="F94" s="14"/>
      <c r="G94" s="14"/>
      <c r="H94" s="15"/>
      <c r="I94" s="16"/>
    </row>
    <row r="95" spans="1:9" ht="12.95" customHeight="1">
      <c r="A95" s="17"/>
      <c r="B95" s="18" t="s">
        <v>121</v>
      </c>
      <c r="C95" s="14"/>
      <c r="D95" s="14"/>
      <c r="E95" s="19"/>
      <c r="F95" s="20">
        <v>5270</v>
      </c>
      <c r="G95" s="21">
        <v>0.3649</v>
      </c>
      <c r="H95" s="105">
        <v>4.99E-2</v>
      </c>
      <c r="I95" s="22"/>
    </row>
    <row r="96" spans="1:9" ht="12.95" customHeight="1">
      <c r="A96" s="4"/>
      <c r="B96" s="13" t="s">
        <v>107</v>
      </c>
      <c r="C96" s="14"/>
      <c r="D96" s="14"/>
      <c r="E96" s="14"/>
      <c r="F96" s="23">
        <v>5270</v>
      </c>
      <c r="G96" s="24">
        <v>0.3649</v>
      </c>
      <c r="H96" s="25"/>
      <c r="I96" s="26"/>
    </row>
    <row r="97" spans="1:9" ht="12.95" customHeight="1">
      <c r="A97" s="4"/>
      <c r="B97" s="27" t="s">
        <v>110</v>
      </c>
      <c r="C97" s="28"/>
      <c r="D97" s="1"/>
      <c r="E97" s="28"/>
      <c r="F97" s="23">
        <v>5270</v>
      </c>
      <c r="G97" s="24">
        <v>0.3649</v>
      </c>
      <c r="H97" s="25"/>
      <c r="I97" s="26"/>
    </row>
    <row r="98" spans="1:9" ht="12.95" customHeight="1">
      <c r="A98" s="4"/>
      <c r="B98" s="27" t="s">
        <v>117</v>
      </c>
      <c r="C98" s="1"/>
      <c r="D98" s="1"/>
      <c r="E98" s="1"/>
      <c r="F98" s="25" t="s">
        <v>109</v>
      </c>
      <c r="G98" s="25" t="s">
        <v>109</v>
      </c>
      <c r="H98" s="25"/>
      <c r="I98" s="26"/>
    </row>
    <row r="99" spans="1:9" ht="12.95" customHeight="1">
      <c r="A99" s="4"/>
      <c r="B99" s="13"/>
      <c r="C99" s="29"/>
      <c r="D99" s="29"/>
      <c r="E99" s="29"/>
      <c r="F99" s="30"/>
      <c r="G99" s="30"/>
      <c r="H99" s="30"/>
      <c r="I99" s="16"/>
    </row>
    <row r="100" spans="1:9" ht="12.95" customHeight="1">
      <c r="A100" s="4"/>
      <c r="B100" s="27" t="s">
        <v>110</v>
      </c>
      <c r="C100" s="28"/>
      <c r="D100" s="28"/>
      <c r="E100" s="28"/>
      <c r="F100" s="32" t="s">
        <v>109</v>
      </c>
      <c r="G100" s="32" t="s">
        <v>109</v>
      </c>
      <c r="H100" s="32"/>
      <c r="I100" s="26"/>
    </row>
    <row r="101" spans="1:9" ht="12.95" customHeight="1">
      <c r="A101" s="4"/>
      <c r="B101" s="27" t="s">
        <v>133</v>
      </c>
      <c r="C101" s="35"/>
      <c r="D101" s="1"/>
      <c r="E101" s="28"/>
      <c r="F101" s="36">
        <v>485.53</v>
      </c>
      <c r="G101" s="24">
        <v>3.3500000000000002E-2</v>
      </c>
      <c r="H101" s="25"/>
      <c r="I101" s="26"/>
    </row>
    <row r="102" spans="1:9" ht="12.95" customHeight="1" thickBot="1">
      <c r="A102" s="4"/>
      <c r="B102" s="37" t="s">
        <v>134</v>
      </c>
      <c r="C102" s="38"/>
      <c r="D102" s="38"/>
      <c r="E102" s="38"/>
      <c r="F102" s="39">
        <v>14442.32</v>
      </c>
      <c r="G102" s="40">
        <v>1</v>
      </c>
      <c r="H102" s="41"/>
      <c r="I102" s="42"/>
    </row>
    <row r="103" spans="1:9" ht="12.95" customHeight="1">
      <c r="A103" s="4"/>
      <c r="B103" s="265"/>
      <c r="C103" s="265"/>
      <c r="D103" s="265"/>
      <c r="E103" s="265"/>
      <c r="F103" s="265"/>
      <c r="G103" s="265"/>
      <c r="H103" s="265"/>
      <c r="I103" s="265"/>
    </row>
    <row r="104" spans="1:9" ht="12.95" customHeight="1">
      <c r="A104" s="4"/>
      <c r="B104" s="3"/>
      <c r="C104" s="266"/>
      <c r="D104" s="266"/>
      <c r="E104" s="266"/>
      <c r="F104" s="4"/>
      <c r="G104" s="4"/>
      <c r="H104" s="4"/>
      <c r="I104" s="4"/>
    </row>
    <row r="105" spans="1:9" ht="12.95" customHeight="1">
      <c r="A105" s="4"/>
      <c r="B105" s="3"/>
      <c r="C105" s="266"/>
      <c r="D105" s="266"/>
      <c r="E105" s="266"/>
      <c r="F105" s="4"/>
      <c r="G105" s="4"/>
      <c r="H105" s="4"/>
      <c r="I105" s="4"/>
    </row>
    <row r="106" spans="1:9" ht="12.95" customHeight="1">
      <c r="A106" s="4"/>
      <c r="B106" s="267"/>
      <c r="C106" s="267"/>
      <c r="D106" s="267"/>
      <c r="E106" s="267"/>
      <c r="F106" s="267"/>
      <c r="G106" s="267"/>
      <c r="H106" s="267"/>
      <c r="I106" s="267"/>
    </row>
    <row r="107" spans="1:9" ht="12.95" customHeight="1">
      <c r="A107" s="4"/>
      <c r="B107" s="267" t="s">
        <v>140</v>
      </c>
      <c r="C107" s="267"/>
      <c r="D107" s="267"/>
      <c r="E107" s="267"/>
      <c r="F107" s="267"/>
      <c r="G107" s="267"/>
      <c r="H107" s="267"/>
      <c r="I107" s="267"/>
    </row>
    <row r="108" spans="1:9" ht="12.95" customHeight="1">
      <c r="A108" s="4"/>
      <c r="B108" s="265" t="s">
        <v>141</v>
      </c>
      <c r="C108" s="265"/>
      <c r="D108" s="265"/>
      <c r="E108" s="265"/>
      <c r="F108" s="265"/>
      <c r="G108" s="265"/>
      <c r="H108" s="265"/>
      <c r="I108" s="265"/>
    </row>
    <row r="109" spans="1:9" ht="12.95" customHeight="1">
      <c r="A109" s="4"/>
      <c r="B109" s="265" t="s">
        <v>142</v>
      </c>
      <c r="C109" s="265"/>
      <c r="D109" s="265"/>
      <c r="E109" s="265"/>
      <c r="F109" s="265"/>
      <c r="G109" s="265"/>
      <c r="H109" s="265"/>
      <c r="I109" s="265"/>
    </row>
    <row r="110" spans="1:9" ht="12.95" customHeight="1">
      <c r="A110" s="4"/>
      <c r="B110" s="265" t="s">
        <v>143</v>
      </c>
      <c r="C110" s="265"/>
      <c r="D110" s="265"/>
      <c r="E110" s="265"/>
      <c r="F110" s="265"/>
      <c r="G110" s="265"/>
      <c r="H110" s="265"/>
      <c r="I110" s="265"/>
    </row>
    <row r="111" spans="1:9" ht="12.95" customHeight="1">
      <c r="A111" s="4"/>
      <c r="B111" s="265" t="s">
        <v>144</v>
      </c>
      <c r="C111" s="265"/>
      <c r="D111" s="265"/>
      <c r="E111" s="265"/>
      <c r="F111" s="265"/>
      <c r="G111" s="265"/>
      <c r="H111" s="265"/>
      <c r="I111" s="265"/>
    </row>
    <row r="112" spans="1:9" ht="12.95" customHeight="1">
      <c r="A112" s="4"/>
      <c r="B112" s="265" t="s">
        <v>145</v>
      </c>
      <c r="C112" s="265"/>
      <c r="D112" s="265"/>
      <c r="E112" s="265"/>
      <c r="F112" s="265"/>
      <c r="G112" s="265"/>
      <c r="H112" s="265"/>
      <c r="I112" s="265"/>
    </row>
    <row r="113" spans="1:9" ht="12.95" customHeight="1">
      <c r="A113" s="4"/>
      <c r="B113" s="265" t="s">
        <v>146</v>
      </c>
      <c r="C113" s="265"/>
      <c r="D113" s="265"/>
      <c r="E113" s="265"/>
      <c r="F113" s="265"/>
      <c r="G113" s="265"/>
      <c r="H113" s="265"/>
      <c r="I113" s="265"/>
    </row>
    <row r="114" spans="1:9" ht="15.75" thickBot="1"/>
    <row r="115" spans="1:9">
      <c r="B115" s="44" t="s">
        <v>147</v>
      </c>
      <c r="C115" s="45"/>
      <c r="D115" s="45"/>
      <c r="E115" s="45"/>
      <c r="F115" s="46"/>
      <c r="G115" s="47"/>
      <c r="H115" s="47"/>
      <c r="I115" s="48"/>
    </row>
    <row r="116" spans="1:9" ht="15.75" thickBot="1">
      <c r="B116" s="49" t="s">
        <v>148</v>
      </c>
      <c r="C116" s="50"/>
      <c r="D116" s="50"/>
      <c r="E116" s="51"/>
      <c r="F116" s="51"/>
      <c r="G116" s="50"/>
      <c r="H116" s="50"/>
      <c r="I116" s="52"/>
    </row>
    <row r="117" spans="1:9" ht="24">
      <c r="B117" s="263" t="s">
        <v>149</v>
      </c>
      <c r="C117" s="263" t="s">
        <v>150</v>
      </c>
      <c r="D117" s="53" t="s">
        <v>151</v>
      </c>
      <c r="E117" s="53" t="s">
        <v>151</v>
      </c>
      <c r="F117" s="53" t="s">
        <v>152</v>
      </c>
      <c r="G117" s="50"/>
      <c r="H117" s="50"/>
      <c r="I117" s="52"/>
    </row>
    <row r="118" spans="1:9" ht="15.75" thickBot="1">
      <c r="B118" s="264"/>
      <c r="C118" s="264"/>
      <c r="D118" s="54" t="s">
        <v>153</v>
      </c>
      <c r="E118" s="54" t="s">
        <v>154</v>
      </c>
      <c r="F118" s="54" t="s">
        <v>153</v>
      </c>
      <c r="G118" s="50"/>
      <c r="H118" s="50"/>
      <c r="I118" s="52"/>
    </row>
    <row r="119" spans="1:9" ht="15.75" thickBot="1">
      <c r="B119" s="55" t="s">
        <v>109</v>
      </c>
      <c r="C119" s="55" t="s">
        <v>109</v>
      </c>
      <c r="D119" s="55" t="s">
        <v>109</v>
      </c>
      <c r="E119" s="55" t="s">
        <v>109</v>
      </c>
      <c r="F119" s="55" t="s">
        <v>109</v>
      </c>
      <c r="G119" s="50"/>
      <c r="H119" s="50"/>
      <c r="I119" s="52"/>
    </row>
    <row r="120" spans="1:9" ht="15" customHeight="1">
      <c r="B120" s="49"/>
      <c r="C120" s="50"/>
      <c r="D120" s="51"/>
      <c r="E120" s="51"/>
      <c r="F120" s="50"/>
      <c r="G120" s="50"/>
      <c r="H120" s="50"/>
      <c r="I120" s="52"/>
    </row>
    <row r="121" spans="1:9" ht="15" customHeight="1" thickBot="1">
      <c r="B121" s="49" t="s">
        <v>155</v>
      </c>
      <c r="C121" s="50"/>
      <c r="D121" s="51"/>
      <c r="E121" s="51"/>
      <c r="F121" s="50"/>
      <c r="G121" s="50"/>
      <c r="H121" s="50"/>
      <c r="I121" s="52"/>
    </row>
    <row r="122" spans="1:9" ht="15" customHeight="1">
      <c r="B122" s="56" t="s">
        <v>1048</v>
      </c>
      <c r="C122" s="57"/>
      <c r="D122" s="58">
        <v>0</v>
      </c>
      <c r="E122" s="59"/>
      <c r="F122" s="50"/>
      <c r="G122" s="50"/>
      <c r="H122" s="50"/>
      <c r="I122" s="52"/>
    </row>
    <row r="123" spans="1:9" ht="15" customHeight="1">
      <c r="B123" s="60" t="s">
        <v>1049</v>
      </c>
      <c r="C123" s="61"/>
      <c r="D123" s="62">
        <v>0</v>
      </c>
      <c r="E123" s="59"/>
      <c r="F123" s="50"/>
      <c r="G123" s="50"/>
      <c r="H123" s="50"/>
      <c r="I123" s="52"/>
    </row>
    <row r="124" spans="1:9" ht="15" customHeight="1">
      <c r="B124" s="60" t="s">
        <v>169</v>
      </c>
      <c r="C124" s="61"/>
      <c r="D124" s="62">
        <v>0</v>
      </c>
      <c r="E124" s="59"/>
      <c r="F124" s="50"/>
      <c r="G124" s="50"/>
      <c r="H124" s="50"/>
      <c r="I124" s="52"/>
    </row>
    <row r="125" spans="1:9" ht="15" customHeight="1" thickBot="1">
      <c r="B125" s="63" t="s">
        <v>170</v>
      </c>
      <c r="C125" s="64"/>
      <c r="D125" s="65">
        <v>0</v>
      </c>
      <c r="E125" s="59"/>
      <c r="F125" s="50"/>
      <c r="G125" s="50"/>
      <c r="H125" s="50"/>
      <c r="I125" s="52"/>
    </row>
    <row r="126" spans="1:9">
      <c r="B126" s="66"/>
      <c r="C126" s="67"/>
      <c r="D126" s="68"/>
      <c r="E126" s="59"/>
      <c r="F126" s="50"/>
      <c r="G126" s="50"/>
      <c r="H126" s="50"/>
      <c r="I126" s="52"/>
    </row>
    <row r="127" spans="1:9" ht="15.75" thickBot="1">
      <c r="B127" s="49" t="s">
        <v>160</v>
      </c>
      <c r="C127" s="50"/>
      <c r="D127" s="59"/>
      <c r="E127" s="59"/>
      <c r="F127" s="50"/>
      <c r="G127" s="50"/>
      <c r="H127" s="50"/>
      <c r="I127" s="52"/>
    </row>
    <row r="128" spans="1:9">
      <c r="B128" s="56" t="s">
        <v>1048</v>
      </c>
      <c r="C128" s="57"/>
      <c r="D128" s="58">
        <v>9.8604000000000003</v>
      </c>
      <c r="E128" s="59"/>
      <c r="F128" s="50"/>
      <c r="G128" s="50"/>
      <c r="H128" s="50"/>
      <c r="I128" s="52"/>
    </row>
    <row r="129" spans="2:9">
      <c r="B129" s="60" t="s">
        <v>1049</v>
      </c>
      <c r="C129" s="61"/>
      <c r="D129" s="62">
        <v>9.8712999999999997</v>
      </c>
      <c r="E129" s="59"/>
      <c r="F129" s="50"/>
      <c r="G129" s="50"/>
      <c r="H129" s="50"/>
      <c r="I129" s="52"/>
    </row>
    <row r="130" spans="2:9">
      <c r="B130" s="60" t="s">
        <v>169</v>
      </c>
      <c r="C130" s="61"/>
      <c r="D130" s="62">
        <v>9.8604000000000003</v>
      </c>
      <c r="E130" s="59"/>
      <c r="F130" s="50"/>
      <c r="G130" s="50"/>
      <c r="H130" s="50"/>
      <c r="I130" s="52"/>
    </row>
    <row r="131" spans="2:9" ht="15.75" thickBot="1">
      <c r="B131" s="63" t="s">
        <v>170</v>
      </c>
      <c r="C131" s="64"/>
      <c r="D131" s="65">
        <v>9.8712999999999997</v>
      </c>
      <c r="E131" s="59"/>
      <c r="F131" s="50"/>
      <c r="G131" s="50"/>
      <c r="H131" s="50"/>
      <c r="I131" s="52"/>
    </row>
    <row r="132" spans="2:9">
      <c r="B132" s="69"/>
      <c r="C132" s="70"/>
      <c r="D132" s="71"/>
      <c r="E132" s="71"/>
      <c r="F132" s="59"/>
      <c r="G132" s="50"/>
      <c r="H132" s="50"/>
      <c r="I132" s="72"/>
    </row>
    <row r="133" spans="2:9">
      <c r="B133" s="49" t="s">
        <v>161</v>
      </c>
      <c r="C133" s="50"/>
      <c r="D133" s="71"/>
      <c r="E133" s="71"/>
      <c r="F133" s="51" t="s">
        <v>163</v>
      </c>
      <c r="G133" s="50"/>
      <c r="H133" s="50"/>
      <c r="I133" s="72"/>
    </row>
    <row r="134" spans="2:9">
      <c r="B134" s="49" t="s">
        <v>162</v>
      </c>
      <c r="C134" s="50"/>
      <c r="D134" s="71"/>
      <c r="E134" s="71"/>
      <c r="F134" s="51" t="s">
        <v>163</v>
      </c>
      <c r="G134" s="50"/>
      <c r="H134" s="50"/>
      <c r="I134" s="72"/>
    </row>
    <row r="135" spans="2:9">
      <c r="B135" s="49" t="s">
        <v>164</v>
      </c>
      <c r="C135" s="50"/>
      <c r="D135" s="71"/>
      <c r="E135" s="71"/>
      <c r="F135" s="73" t="s">
        <v>1003</v>
      </c>
      <c r="G135" s="50"/>
      <c r="H135" s="50"/>
      <c r="I135" s="72"/>
    </row>
    <row r="136" spans="2:9">
      <c r="B136" s="49" t="s">
        <v>487</v>
      </c>
      <c r="C136" s="50"/>
      <c r="D136" s="71"/>
      <c r="E136" s="71"/>
      <c r="F136" s="51"/>
      <c r="G136" s="74"/>
      <c r="H136" s="50"/>
      <c r="I136" s="72"/>
    </row>
    <row r="137" spans="2:9" ht="24.75">
      <c r="B137" s="75" t="s">
        <v>166</v>
      </c>
      <c r="C137" s="76" t="s">
        <v>167</v>
      </c>
      <c r="D137" s="76" t="s">
        <v>168</v>
      </c>
      <c r="E137" s="71"/>
      <c r="F137" s="51"/>
      <c r="G137" s="74"/>
      <c r="H137" s="50"/>
      <c r="I137" s="72"/>
    </row>
    <row r="138" spans="2:9">
      <c r="B138" s="77" t="s">
        <v>169</v>
      </c>
      <c r="C138" s="78">
        <v>0</v>
      </c>
      <c r="D138" s="78">
        <v>0</v>
      </c>
      <c r="E138" s="71"/>
      <c r="F138" s="51"/>
      <c r="G138" s="74"/>
      <c r="H138" s="50"/>
      <c r="I138" s="72"/>
    </row>
    <row r="139" spans="2:9">
      <c r="B139" s="79" t="s">
        <v>170</v>
      </c>
      <c r="C139" s="78">
        <v>0</v>
      </c>
      <c r="D139" s="78">
        <v>0</v>
      </c>
      <c r="E139" s="71"/>
      <c r="F139" s="51"/>
      <c r="G139" s="74"/>
      <c r="H139" s="50"/>
      <c r="I139" s="72"/>
    </row>
    <row r="140" spans="2:9">
      <c r="B140" s="49"/>
      <c r="C140" s="50"/>
      <c r="D140" s="71"/>
      <c r="E140" s="71"/>
      <c r="F140" s="51"/>
      <c r="G140" s="74"/>
      <c r="H140" s="50"/>
      <c r="I140" s="72"/>
    </row>
    <row r="141" spans="2:9">
      <c r="B141" s="49" t="s">
        <v>1012</v>
      </c>
      <c r="C141" s="50"/>
      <c r="D141" s="71"/>
      <c r="E141" s="71"/>
      <c r="F141" s="51" t="s">
        <v>163</v>
      </c>
      <c r="G141" s="74"/>
      <c r="H141" s="50"/>
      <c r="I141" s="72"/>
    </row>
    <row r="142" spans="2:9" ht="15" customHeight="1">
      <c r="B142" s="49" t="s">
        <v>171</v>
      </c>
      <c r="C142" s="50"/>
      <c r="D142" s="71"/>
      <c r="E142" s="71"/>
      <c r="F142" s="51" t="s">
        <v>163</v>
      </c>
      <c r="G142" s="80"/>
      <c r="H142" s="81"/>
      <c r="I142" s="72"/>
    </row>
    <row r="143" spans="2:9" ht="25.5" customHeight="1">
      <c r="B143" s="49" t="s">
        <v>172</v>
      </c>
      <c r="C143" s="50"/>
      <c r="D143" s="71"/>
      <c r="E143" s="71"/>
      <c r="F143" s="51" t="s">
        <v>163</v>
      </c>
      <c r="G143" s="50"/>
      <c r="H143" s="50"/>
      <c r="I143" s="72"/>
    </row>
    <row r="144" spans="2:9" ht="15" customHeight="1">
      <c r="B144" s="273" t="s">
        <v>1050</v>
      </c>
      <c r="C144" s="274"/>
      <c r="D144" s="274"/>
      <c r="E144" s="274"/>
      <c r="F144" s="51" t="s">
        <v>163</v>
      </c>
      <c r="G144" s="71"/>
      <c r="H144" s="50"/>
      <c r="I144" s="72"/>
    </row>
    <row r="145" spans="2:9">
      <c r="B145" s="87"/>
      <c r="I145" s="82"/>
    </row>
    <row r="146" spans="2:9">
      <c r="B146" s="87" t="s">
        <v>190</v>
      </c>
      <c r="I146" s="82"/>
    </row>
    <row r="147" spans="2:9" ht="15.75" thickBot="1">
      <c r="B147" s="88"/>
      <c r="C147" s="89"/>
      <c r="D147" s="89"/>
      <c r="E147" s="89"/>
      <c r="F147" s="89"/>
      <c r="G147" s="89"/>
      <c r="H147" s="89"/>
      <c r="I147" s="90"/>
    </row>
    <row r="150" spans="2:9" ht="60">
      <c r="B150" s="232" t="s">
        <v>1083</v>
      </c>
    </row>
    <row r="165" spans="2:2">
      <c r="B165" s="225" t="s">
        <v>1056</v>
      </c>
    </row>
    <row r="166" spans="2:2" ht="15.75">
      <c r="B166" s="226" t="s">
        <v>1099</v>
      </c>
    </row>
    <row r="167" spans="2:2" ht="15.75">
      <c r="B167" s="206" t="s">
        <v>1058</v>
      </c>
    </row>
  </sheetData>
  <mergeCells count="14">
    <mergeCell ref="B117:B118"/>
    <mergeCell ref="C117:C118"/>
    <mergeCell ref="B144:E144"/>
    <mergeCell ref="B109:I109"/>
    <mergeCell ref="B110:I110"/>
    <mergeCell ref="B111:I111"/>
    <mergeCell ref="B112:I112"/>
    <mergeCell ref="B113:I113"/>
    <mergeCell ref="B108:I108"/>
    <mergeCell ref="B103:I103"/>
    <mergeCell ref="C104:E104"/>
    <mergeCell ref="C105:E105"/>
    <mergeCell ref="B106:I106"/>
    <mergeCell ref="B107:I107"/>
  </mergeCells>
  <hyperlinks>
    <hyperlink ref="B3" location="ITIMultiAssetAllocationFund" display="ITI Multi Asset Allocation Fund" xr:uid="{8EDE58A6-AD2D-43FB-BEDF-AE885606278A}"/>
  </hyperlinks>
  <pageMargins left="0.7" right="0.7" top="0.75" bottom="0.75" header="0.3" footer="0.3"/>
  <headerFooter>
    <oddFooter xml:space="preserve">&amp;C_x000D_&amp;1#&amp;"Aptos"&amp;10&amp;K000000  For internal use only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F5703-63AB-4B98-BB95-611DAAF00A58}">
  <sheetPr codeName="Sheet16">
    <outlinePr summaryBelow="0"/>
  </sheetPr>
  <dimension ref="A1:I234"/>
  <sheetViews>
    <sheetView topLeftCell="A166" workbookViewId="0">
      <selection activeCell="F184" sqref="F184"/>
    </sheetView>
  </sheetViews>
  <sheetFormatPr defaultRowHeight="15"/>
  <cols>
    <col min="1" max="1" width="10" bestFit="1" customWidth="1"/>
    <col min="2" max="2" width="69.28515625" customWidth="1"/>
    <col min="3" max="3" width="22.28515625" bestFit="1" customWidth="1"/>
    <col min="4" max="4" width="33.28515625" customWidth="1"/>
    <col min="5" max="5" width="16.7109375" customWidth="1"/>
    <col min="6" max="7" width="25" customWidth="1"/>
    <col min="8" max="8" width="16.7109375" customWidth="1"/>
    <col min="9" max="9" width="10.7109375" customWidth="1"/>
    <col min="257" max="257" width="10" bestFit="1" customWidth="1"/>
    <col min="258" max="258" width="69.28515625" customWidth="1"/>
    <col min="259" max="259" width="22.28515625" bestFit="1" customWidth="1"/>
    <col min="260" max="260" width="33.28515625" customWidth="1"/>
    <col min="261" max="261" width="16.7109375" customWidth="1"/>
    <col min="262" max="263" width="25" customWidth="1"/>
    <col min="264" max="264" width="16.7109375" customWidth="1"/>
    <col min="265" max="265" width="10.7109375" customWidth="1"/>
    <col min="513" max="513" width="10" bestFit="1" customWidth="1"/>
    <col min="514" max="514" width="69.28515625" customWidth="1"/>
    <col min="515" max="515" width="22.28515625" bestFit="1" customWidth="1"/>
    <col min="516" max="516" width="33.28515625" customWidth="1"/>
    <col min="517" max="517" width="16.7109375" customWidth="1"/>
    <col min="518" max="519" width="25" customWidth="1"/>
    <col min="520" max="520" width="16.7109375" customWidth="1"/>
    <col min="521" max="521" width="10.7109375" customWidth="1"/>
    <col min="769" max="769" width="10" bestFit="1" customWidth="1"/>
    <col min="770" max="770" width="69.28515625" customWidth="1"/>
    <col min="771" max="771" width="22.28515625" bestFit="1" customWidth="1"/>
    <col min="772" max="772" width="33.28515625" customWidth="1"/>
    <col min="773" max="773" width="16.7109375" customWidth="1"/>
    <col min="774" max="775" width="25" customWidth="1"/>
    <col min="776" max="776" width="16.7109375" customWidth="1"/>
    <col min="777" max="777" width="10.7109375" customWidth="1"/>
    <col min="1025" max="1025" width="10" bestFit="1" customWidth="1"/>
    <col min="1026" max="1026" width="69.28515625" customWidth="1"/>
    <col min="1027" max="1027" width="22.285156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10" bestFit="1" customWidth="1"/>
    <col min="1282" max="1282" width="69.28515625" customWidth="1"/>
    <col min="1283" max="1283" width="22.285156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10" bestFit="1" customWidth="1"/>
    <col min="1538" max="1538" width="69.28515625" customWidth="1"/>
    <col min="1539" max="1539" width="22.285156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10" bestFit="1" customWidth="1"/>
    <col min="1794" max="1794" width="69.28515625" customWidth="1"/>
    <col min="1795" max="1795" width="22.285156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10" bestFit="1" customWidth="1"/>
    <col min="2050" max="2050" width="69.28515625" customWidth="1"/>
    <col min="2051" max="2051" width="22.285156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10" bestFit="1" customWidth="1"/>
    <col min="2306" max="2306" width="69.28515625" customWidth="1"/>
    <col min="2307" max="2307" width="22.285156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10" bestFit="1" customWidth="1"/>
    <col min="2562" max="2562" width="69.28515625" customWidth="1"/>
    <col min="2563" max="2563" width="22.285156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10" bestFit="1" customWidth="1"/>
    <col min="2818" max="2818" width="69.28515625" customWidth="1"/>
    <col min="2819" max="2819" width="22.285156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10" bestFit="1" customWidth="1"/>
    <col min="3074" max="3074" width="69.28515625" customWidth="1"/>
    <col min="3075" max="3075" width="22.285156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10" bestFit="1" customWidth="1"/>
    <col min="3330" max="3330" width="69.28515625" customWidth="1"/>
    <col min="3331" max="3331" width="22.285156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10" bestFit="1" customWidth="1"/>
    <col min="3586" max="3586" width="69.28515625" customWidth="1"/>
    <col min="3587" max="3587" width="22.285156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10" bestFit="1" customWidth="1"/>
    <col min="3842" max="3842" width="69.28515625" customWidth="1"/>
    <col min="3843" max="3843" width="22.285156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10" bestFit="1" customWidth="1"/>
    <col min="4098" max="4098" width="69.28515625" customWidth="1"/>
    <col min="4099" max="4099" width="22.285156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10" bestFit="1" customWidth="1"/>
    <col min="4354" max="4354" width="69.28515625" customWidth="1"/>
    <col min="4355" max="4355" width="22.285156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10" bestFit="1" customWidth="1"/>
    <col min="4610" max="4610" width="69.28515625" customWidth="1"/>
    <col min="4611" max="4611" width="22.285156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10" bestFit="1" customWidth="1"/>
    <col min="4866" max="4866" width="69.28515625" customWidth="1"/>
    <col min="4867" max="4867" width="22.285156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10" bestFit="1" customWidth="1"/>
    <col min="5122" max="5122" width="69.28515625" customWidth="1"/>
    <col min="5123" max="5123" width="22.285156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10" bestFit="1" customWidth="1"/>
    <col min="5378" max="5378" width="69.28515625" customWidth="1"/>
    <col min="5379" max="5379" width="22.285156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10" bestFit="1" customWidth="1"/>
    <col min="5634" max="5634" width="69.28515625" customWidth="1"/>
    <col min="5635" max="5635" width="22.285156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10" bestFit="1" customWidth="1"/>
    <col min="5890" max="5890" width="69.28515625" customWidth="1"/>
    <col min="5891" max="5891" width="22.285156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10" bestFit="1" customWidth="1"/>
    <col min="6146" max="6146" width="69.28515625" customWidth="1"/>
    <col min="6147" max="6147" width="22.285156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10" bestFit="1" customWidth="1"/>
    <col min="6402" max="6402" width="69.28515625" customWidth="1"/>
    <col min="6403" max="6403" width="22.285156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10" bestFit="1" customWidth="1"/>
    <col min="6658" max="6658" width="69.28515625" customWidth="1"/>
    <col min="6659" max="6659" width="22.285156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10" bestFit="1" customWidth="1"/>
    <col min="6914" max="6914" width="69.28515625" customWidth="1"/>
    <col min="6915" max="6915" width="22.285156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10" bestFit="1" customWidth="1"/>
    <col min="7170" max="7170" width="69.28515625" customWidth="1"/>
    <col min="7171" max="7171" width="22.285156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10" bestFit="1" customWidth="1"/>
    <col min="7426" max="7426" width="69.28515625" customWidth="1"/>
    <col min="7427" max="7427" width="22.285156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10" bestFit="1" customWidth="1"/>
    <col min="7682" max="7682" width="69.28515625" customWidth="1"/>
    <col min="7683" max="7683" width="22.285156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10" bestFit="1" customWidth="1"/>
    <col min="7938" max="7938" width="69.28515625" customWidth="1"/>
    <col min="7939" max="7939" width="22.285156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10" bestFit="1" customWidth="1"/>
    <col min="8194" max="8194" width="69.28515625" customWidth="1"/>
    <col min="8195" max="8195" width="22.285156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10" bestFit="1" customWidth="1"/>
    <col min="8450" max="8450" width="69.28515625" customWidth="1"/>
    <col min="8451" max="8451" width="22.285156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10" bestFit="1" customWidth="1"/>
    <col min="8706" max="8706" width="69.28515625" customWidth="1"/>
    <col min="8707" max="8707" width="22.285156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10" bestFit="1" customWidth="1"/>
    <col min="8962" max="8962" width="69.28515625" customWidth="1"/>
    <col min="8963" max="8963" width="22.285156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10" bestFit="1" customWidth="1"/>
    <col min="9218" max="9218" width="69.28515625" customWidth="1"/>
    <col min="9219" max="9219" width="22.285156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10" bestFit="1" customWidth="1"/>
    <col min="9474" max="9474" width="69.28515625" customWidth="1"/>
    <col min="9475" max="9475" width="22.285156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10" bestFit="1" customWidth="1"/>
    <col min="9730" max="9730" width="69.28515625" customWidth="1"/>
    <col min="9731" max="9731" width="22.285156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10" bestFit="1" customWidth="1"/>
    <col min="9986" max="9986" width="69.28515625" customWidth="1"/>
    <col min="9987" max="9987" width="22.285156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10" bestFit="1" customWidth="1"/>
    <col min="10242" max="10242" width="69.28515625" customWidth="1"/>
    <col min="10243" max="10243" width="22.285156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0" bestFit="1" customWidth="1"/>
    <col min="10498" max="10498" width="69.28515625" customWidth="1"/>
    <col min="10499" max="10499" width="22.285156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0" bestFit="1" customWidth="1"/>
    <col min="10754" max="10754" width="69.28515625" customWidth="1"/>
    <col min="10755" max="10755" width="22.285156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0" bestFit="1" customWidth="1"/>
    <col min="11010" max="11010" width="69.28515625" customWidth="1"/>
    <col min="11011" max="11011" width="22.285156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0" bestFit="1" customWidth="1"/>
    <col min="11266" max="11266" width="69.28515625" customWidth="1"/>
    <col min="11267" max="11267" width="22.285156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0" bestFit="1" customWidth="1"/>
    <col min="11522" max="11522" width="69.28515625" customWidth="1"/>
    <col min="11523" max="11523" width="22.285156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0" bestFit="1" customWidth="1"/>
    <col min="11778" max="11778" width="69.28515625" customWidth="1"/>
    <col min="11779" max="11779" width="22.285156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0" bestFit="1" customWidth="1"/>
    <col min="12034" max="12034" width="69.28515625" customWidth="1"/>
    <col min="12035" max="12035" width="22.285156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0" bestFit="1" customWidth="1"/>
    <col min="12290" max="12290" width="69.28515625" customWidth="1"/>
    <col min="12291" max="12291" width="22.285156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0" bestFit="1" customWidth="1"/>
    <col min="12546" max="12546" width="69.28515625" customWidth="1"/>
    <col min="12547" max="12547" width="22.285156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0" bestFit="1" customWidth="1"/>
    <col min="12802" max="12802" width="69.28515625" customWidth="1"/>
    <col min="12803" max="12803" width="22.285156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0" bestFit="1" customWidth="1"/>
    <col min="13058" max="13058" width="69.28515625" customWidth="1"/>
    <col min="13059" max="13059" width="22.285156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0" bestFit="1" customWidth="1"/>
    <col min="13314" max="13314" width="69.28515625" customWidth="1"/>
    <col min="13315" max="13315" width="22.285156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0" bestFit="1" customWidth="1"/>
    <col min="13570" max="13570" width="69.28515625" customWidth="1"/>
    <col min="13571" max="13571" width="22.285156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0" bestFit="1" customWidth="1"/>
    <col min="13826" max="13826" width="69.28515625" customWidth="1"/>
    <col min="13827" max="13827" width="22.285156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0" bestFit="1" customWidth="1"/>
    <col min="14082" max="14082" width="69.28515625" customWidth="1"/>
    <col min="14083" max="14083" width="22.285156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0" bestFit="1" customWidth="1"/>
    <col min="14338" max="14338" width="69.28515625" customWidth="1"/>
    <col min="14339" max="14339" width="22.285156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0" bestFit="1" customWidth="1"/>
    <col min="14594" max="14594" width="69.28515625" customWidth="1"/>
    <col min="14595" max="14595" width="22.285156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0" bestFit="1" customWidth="1"/>
    <col min="14850" max="14850" width="69.28515625" customWidth="1"/>
    <col min="14851" max="14851" width="22.285156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0" bestFit="1" customWidth="1"/>
    <col min="15106" max="15106" width="69.28515625" customWidth="1"/>
    <col min="15107" max="15107" width="22.285156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0" bestFit="1" customWidth="1"/>
    <col min="15362" max="15362" width="69.28515625" customWidth="1"/>
    <col min="15363" max="15363" width="22.285156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0" bestFit="1" customWidth="1"/>
    <col min="15618" max="15618" width="69.28515625" customWidth="1"/>
    <col min="15619" max="15619" width="22.285156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0" bestFit="1" customWidth="1"/>
    <col min="15874" max="15874" width="69.28515625" customWidth="1"/>
    <col min="15875" max="15875" width="22.285156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0" bestFit="1" customWidth="1"/>
    <col min="16130" max="16130" width="69.28515625" customWidth="1"/>
    <col min="16131" max="16131" width="22.285156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14</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434</v>
      </c>
      <c r="C9" s="14" t="s">
        <v>435</v>
      </c>
      <c r="D9" s="14" t="s">
        <v>233</v>
      </c>
      <c r="E9" s="19">
        <v>18444</v>
      </c>
      <c r="F9" s="20">
        <v>5649.4</v>
      </c>
      <c r="G9" s="21">
        <v>3.7699999999999997E-2</v>
      </c>
      <c r="H9" s="91"/>
      <c r="I9" s="22"/>
    </row>
    <row r="10" spans="1:9" ht="12.95" customHeight="1">
      <c r="A10" s="17"/>
      <c r="B10" s="18" t="s">
        <v>194</v>
      </c>
      <c r="C10" s="14" t="s">
        <v>195</v>
      </c>
      <c r="D10" s="14" t="s">
        <v>37</v>
      </c>
      <c r="E10" s="19">
        <v>412324</v>
      </c>
      <c r="F10" s="20">
        <v>5449.69</v>
      </c>
      <c r="G10" s="21">
        <v>3.6299999999999999E-2</v>
      </c>
      <c r="H10" s="91"/>
      <c r="I10" s="22"/>
    </row>
    <row r="11" spans="1:9" ht="12.95" customHeight="1">
      <c r="A11" s="17"/>
      <c r="B11" s="18" t="s">
        <v>841</v>
      </c>
      <c r="C11" s="14" t="s">
        <v>842</v>
      </c>
      <c r="D11" s="14" t="s">
        <v>233</v>
      </c>
      <c r="E11" s="19">
        <v>590281</v>
      </c>
      <c r="F11" s="20">
        <v>4639.8999999999996</v>
      </c>
      <c r="G11" s="21">
        <v>3.09E-2</v>
      </c>
      <c r="H11" s="91"/>
      <c r="I11" s="22"/>
    </row>
    <row r="12" spans="1:9" ht="12.95" customHeight="1">
      <c r="A12" s="17"/>
      <c r="B12" s="18" t="s">
        <v>35</v>
      </c>
      <c r="C12" s="14" t="s">
        <v>36</v>
      </c>
      <c r="D12" s="14" t="s">
        <v>37</v>
      </c>
      <c r="E12" s="19">
        <v>636662</v>
      </c>
      <c r="F12" s="20">
        <v>4512.0200000000004</v>
      </c>
      <c r="G12" s="21">
        <v>3.0099999999999998E-2</v>
      </c>
      <c r="H12" s="91"/>
      <c r="I12" s="22"/>
    </row>
    <row r="13" spans="1:9" ht="12.95" customHeight="1">
      <c r="A13" s="17"/>
      <c r="B13" s="18" t="s">
        <v>192</v>
      </c>
      <c r="C13" s="14" t="s">
        <v>193</v>
      </c>
      <c r="D13" s="14" t="s">
        <v>72</v>
      </c>
      <c r="E13" s="19">
        <v>350170</v>
      </c>
      <c r="F13" s="20">
        <v>4156.5200000000004</v>
      </c>
      <c r="G13" s="21">
        <v>2.7699999999999999E-2</v>
      </c>
      <c r="H13" s="91"/>
      <c r="I13" s="22"/>
    </row>
    <row r="14" spans="1:9" ht="12.95" customHeight="1">
      <c r="A14" s="17"/>
      <c r="B14" s="18" t="s">
        <v>843</v>
      </c>
      <c r="C14" s="14" t="s">
        <v>844</v>
      </c>
      <c r="D14" s="14" t="s">
        <v>233</v>
      </c>
      <c r="E14" s="19">
        <v>152967</v>
      </c>
      <c r="F14" s="20">
        <v>3513.19</v>
      </c>
      <c r="G14" s="21">
        <v>2.3400000000000001E-2</v>
      </c>
      <c r="H14" s="91"/>
      <c r="I14" s="22"/>
    </row>
    <row r="15" spans="1:9" ht="12.95" customHeight="1">
      <c r="A15" s="17"/>
      <c r="B15" s="18" t="s">
        <v>558</v>
      </c>
      <c r="C15" s="14" t="s">
        <v>559</v>
      </c>
      <c r="D15" s="14" t="s">
        <v>278</v>
      </c>
      <c r="E15" s="19">
        <v>88575</v>
      </c>
      <c r="F15" s="20">
        <v>3407.04</v>
      </c>
      <c r="G15" s="21">
        <v>2.2700000000000001E-2</v>
      </c>
      <c r="H15" s="91"/>
      <c r="I15" s="22"/>
    </row>
    <row r="16" spans="1:9" ht="12.95" customHeight="1">
      <c r="A16" s="17"/>
      <c r="B16" s="18" t="s">
        <v>260</v>
      </c>
      <c r="C16" s="14" t="s">
        <v>261</v>
      </c>
      <c r="D16" s="14" t="s">
        <v>262</v>
      </c>
      <c r="E16" s="19">
        <v>95174</v>
      </c>
      <c r="F16" s="20">
        <v>3141.12</v>
      </c>
      <c r="G16" s="21">
        <v>2.0899999999999998E-2</v>
      </c>
      <c r="H16" s="91"/>
      <c r="I16" s="22"/>
    </row>
    <row r="17" spans="1:9" ht="12.95" customHeight="1">
      <c r="A17" s="17"/>
      <c r="B17" s="18" t="s">
        <v>32</v>
      </c>
      <c r="C17" s="14" t="s">
        <v>33</v>
      </c>
      <c r="D17" s="14" t="s">
        <v>34</v>
      </c>
      <c r="E17" s="19">
        <v>178540</v>
      </c>
      <c r="F17" s="20">
        <v>2995.9</v>
      </c>
      <c r="G17" s="21">
        <v>0.02</v>
      </c>
      <c r="H17" s="91"/>
      <c r="I17" s="22"/>
    </row>
    <row r="18" spans="1:9" ht="12.95" customHeight="1">
      <c r="A18" s="17"/>
      <c r="B18" s="18" t="s">
        <v>47</v>
      </c>
      <c r="C18" s="14" t="s">
        <v>48</v>
      </c>
      <c r="D18" s="14" t="s">
        <v>49</v>
      </c>
      <c r="E18" s="19">
        <v>159547</v>
      </c>
      <c r="F18" s="20">
        <v>2803.24</v>
      </c>
      <c r="G18" s="21">
        <v>1.8700000000000001E-2</v>
      </c>
      <c r="H18" s="91"/>
      <c r="I18" s="22"/>
    </row>
    <row r="19" spans="1:9" ht="12.95" customHeight="1">
      <c r="A19" s="17"/>
      <c r="B19" s="18" t="s">
        <v>588</v>
      </c>
      <c r="C19" s="14" t="s">
        <v>589</v>
      </c>
      <c r="D19" s="14" t="s">
        <v>226</v>
      </c>
      <c r="E19" s="19">
        <v>39936</v>
      </c>
      <c r="F19" s="20">
        <v>2525.15</v>
      </c>
      <c r="G19" s="21">
        <v>1.6799999999999999E-2</v>
      </c>
      <c r="H19" s="91"/>
      <c r="I19" s="22"/>
    </row>
    <row r="20" spans="1:9" ht="12.95" customHeight="1">
      <c r="A20" s="17"/>
      <c r="B20" s="18" t="s">
        <v>196</v>
      </c>
      <c r="C20" s="14" t="s">
        <v>197</v>
      </c>
      <c r="D20" s="14" t="s">
        <v>198</v>
      </c>
      <c r="E20" s="19">
        <v>115894</v>
      </c>
      <c r="F20" s="20">
        <v>2452.66</v>
      </c>
      <c r="G20" s="21">
        <v>1.6400000000000001E-2</v>
      </c>
      <c r="H20" s="91"/>
      <c r="I20" s="22"/>
    </row>
    <row r="21" spans="1:9" ht="12.95" customHeight="1">
      <c r="A21" s="17"/>
      <c r="B21" s="18" t="s">
        <v>96</v>
      </c>
      <c r="C21" s="14" t="s">
        <v>97</v>
      </c>
      <c r="D21" s="14" t="s">
        <v>98</v>
      </c>
      <c r="E21" s="19">
        <v>64973</v>
      </c>
      <c r="F21" s="20">
        <v>2442.98</v>
      </c>
      <c r="G21" s="21">
        <v>1.6299999999999999E-2</v>
      </c>
      <c r="H21" s="91"/>
      <c r="I21" s="22"/>
    </row>
    <row r="22" spans="1:9" ht="12.95" customHeight="1">
      <c r="A22" s="17"/>
      <c r="B22" s="18" t="s">
        <v>565</v>
      </c>
      <c r="C22" s="14" t="s">
        <v>566</v>
      </c>
      <c r="D22" s="14" t="s">
        <v>198</v>
      </c>
      <c r="E22" s="19">
        <v>154270</v>
      </c>
      <c r="F22" s="20">
        <v>2351.85</v>
      </c>
      <c r="G22" s="21">
        <v>1.5699999999999999E-2</v>
      </c>
      <c r="H22" s="91"/>
      <c r="I22" s="22"/>
    </row>
    <row r="23" spans="1:9" ht="12.95" customHeight="1">
      <c r="A23" s="17"/>
      <c r="B23" s="18" t="s">
        <v>341</v>
      </c>
      <c r="C23" s="14" t="s">
        <v>845</v>
      </c>
      <c r="D23" s="14" t="s">
        <v>198</v>
      </c>
      <c r="E23" s="19">
        <v>113605</v>
      </c>
      <c r="F23" s="20">
        <v>2306.41</v>
      </c>
      <c r="G23" s="21">
        <v>1.54E-2</v>
      </c>
      <c r="H23" s="91"/>
      <c r="I23" s="22"/>
    </row>
    <row r="24" spans="1:9" ht="12.95" customHeight="1">
      <c r="A24" s="17"/>
      <c r="B24" s="18" t="s">
        <v>271</v>
      </c>
      <c r="C24" s="14" t="s">
        <v>272</v>
      </c>
      <c r="D24" s="14" t="s">
        <v>37</v>
      </c>
      <c r="E24" s="19">
        <v>233700</v>
      </c>
      <c r="F24" s="20">
        <v>2242.35</v>
      </c>
      <c r="G24" s="21">
        <v>1.49E-2</v>
      </c>
      <c r="H24" s="91"/>
      <c r="I24" s="22"/>
    </row>
    <row r="25" spans="1:9" ht="12.95" customHeight="1">
      <c r="A25" s="17"/>
      <c r="B25" s="18" t="s">
        <v>567</v>
      </c>
      <c r="C25" s="14" t="s">
        <v>568</v>
      </c>
      <c r="D25" s="14" t="s">
        <v>40</v>
      </c>
      <c r="E25" s="19">
        <v>10082</v>
      </c>
      <c r="F25" s="20">
        <v>2237.1999999999998</v>
      </c>
      <c r="G25" s="21">
        <v>1.49E-2</v>
      </c>
      <c r="H25" s="91"/>
      <c r="I25" s="22"/>
    </row>
    <row r="26" spans="1:9" ht="12.95" customHeight="1">
      <c r="A26" s="17"/>
      <c r="B26" s="18" t="s">
        <v>454</v>
      </c>
      <c r="C26" s="14" t="s">
        <v>455</v>
      </c>
      <c r="D26" s="14" t="s">
        <v>238</v>
      </c>
      <c r="E26" s="19">
        <v>282550</v>
      </c>
      <c r="F26" s="20">
        <v>2220.84</v>
      </c>
      <c r="G26" s="21">
        <v>1.4800000000000001E-2</v>
      </c>
      <c r="H26" s="91"/>
      <c r="I26" s="22"/>
    </row>
    <row r="27" spans="1:9" ht="12.95" customHeight="1">
      <c r="A27" s="17"/>
      <c r="B27" s="18" t="s">
        <v>573</v>
      </c>
      <c r="C27" s="14" t="s">
        <v>574</v>
      </c>
      <c r="D27" s="14" t="s">
        <v>575</v>
      </c>
      <c r="E27" s="19">
        <v>310456</v>
      </c>
      <c r="F27" s="20">
        <v>2132.06</v>
      </c>
      <c r="G27" s="21">
        <v>1.4200000000000001E-2</v>
      </c>
      <c r="H27" s="91"/>
      <c r="I27" s="22"/>
    </row>
    <row r="28" spans="1:9" ht="12.95" customHeight="1">
      <c r="A28" s="17"/>
      <c r="B28" s="18" t="s">
        <v>215</v>
      </c>
      <c r="C28" s="14" t="s">
        <v>216</v>
      </c>
      <c r="D28" s="14" t="s">
        <v>198</v>
      </c>
      <c r="E28" s="19">
        <v>22646</v>
      </c>
      <c r="F28" s="20">
        <v>2104.15</v>
      </c>
      <c r="G28" s="21">
        <v>1.4E-2</v>
      </c>
      <c r="H28" s="91"/>
      <c r="I28" s="22"/>
    </row>
    <row r="29" spans="1:9" ht="12.95" customHeight="1">
      <c r="A29" s="17"/>
      <c r="B29" s="18" t="s">
        <v>227</v>
      </c>
      <c r="C29" s="14" t="s">
        <v>228</v>
      </c>
      <c r="D29" s="14" t="s">
        <v>226</v>
      </c>
      <c r="E29" s="19">
        <v>10573</v>
      </c>
      <c r="F29" s="20">
        <v>2082.88</v>
      </c>
      <c r="G29" s="21">
        <v>1.3899999999999999E-2</v>
      </c>
      <c r="H29" s="91"/>
      <c r="I29" s="22"/>
    </row>
    <row r="30" spans="1:9" ht="12.95" customHeight="1">
      <c r="A30" s="17"/>
      <c r="B30" s="18" t="s">
        <v>253</v>
      </c>
      <c r="C30" s="14" t="s">
        <v>254</v>
      </c>
      <c r="D30" s="14" t="s">
        <v>37</v>
      </c>
      <c r="E30" s="19">
        <v>2552328</v>
      </c>
      <c r="F30" s="20">
        <v>2078.62</v>
      </c>
      <c r="G30" s="21">
        <v>1.3899999999999999E-2</v>
      </c>
      <c r="H30" s="91"/>
      <c r="I30" s="22"/>
    </row>
    <row r="31" spans="1:9" ht="12.95" customHeight="1">
      <c r="A31" s="17"/>
      <c r="B31" s="18" t="s">
        <v>224</v>
      </c>
      <c r="C31" s="14" t="s">
        <v>225</v>
      </c>
      <c r="D31" s="14" t="s">
        <v>226</v>
      </c>
      <c r="E31" s="19">
        <v>47125</v>
      </c>
      <c r="F31" s="20">
        <v>2076</v>
      </c>
      <c r="G31" s="21">
        <v>1.38E-2</v>
      </c>
      <c r="H31" s="91"/>
      <c r="I31" s="22"/>
    </row>
    <row r="32" spans="1:9" ht="12.95" customHeight="1">
      <c r="A32" s="17"/>
      <c r="B32" s="18" t="s">
        <v>229</v>
      </c>
      <c r="C32" s="14" t="s">
        <v>230</v>
      </c>
      <c r="D32" s="14" t="s">
        <v>91</v>
      </c>
      <c r="E32" s="19">
        <v>44652</v>
      </c>
      <c r="F32" s="20">
        <v>2048.19</v>
      </c>
      <c r="G32" s="21">
        <v>1.37E-2</v>
      </c>
      <c r="H32" s="91"/>
      <c r="I32" s="22"/>
    </row>
    <row r="33" spans="1:9" ht="12.95" customHeight="1">
      <c r="A33" s="17"/>
      <c r="B33" s="18" t="s">
        <v>571</v>
      </c>
      <c r="C33" s="14" t="s">
        <v>572</v>
      </c>
      <c r="D33" s="14" t="s">
        <v>419</v>
      </c>
      <c r="E33" s="19">
        <v>1899213</v>
      </c>
      <c r="F33" s="20">
        <v>2046.59</v>
      </c>
      <c r="G33" s="21">
        <v>1.3599999999999999E-2</v>
      </c>
      <c r="H33" s="91"/>
      <c r="I33" s="22"/>
    </row>
    <row r="34" spans="1:9" ht="12.95" customHeight="1">
      <c r="A34" s="17"/>
      <c r="B34" s="18" t="s">
        <v>220</v>
      </c>
      <c r="C34" s="14" t="s">
        <v>221</v>
      </c>
      <c r="D34" s="14" t="s">
        <v>37</v>
      </c>
      <c r="E34" s="19">
        <v>166777</v>
      </c>
      <c r="F34" s="20">
        <v>2044.69</v>
      </c>
      <c r="G34" s="21">
        <v>1.3599999999999999E-2</v>
      </c>
      <c r="H34" s="91"/>
      <c r="I34" s="22"/>
    </row>
    <row r="35" spans="1:9" ht="12.95" customHeight="1">
      <c r="A35" s="17"/>
      <c r="B35" s="18" t="s">
        <v>183</v>
      </c>
      <c r="C35" s="14" t="s">
        <v>203</v>
      </c>
      <c r="D35" s="14" t="s">
        <v>204</v>
      </c>
      <c r="E35" s="19">
        <v>631254</v>
      </c>
      <c r="F35" s="20">
        <v>2020.01</v>
      </c>
      <c r="G35" s="21">
        <v>1.35E-2</v>
      </c>
      <c r="H35" s="91"/>
      <c r="I35" s="22"/>
    </row>
    <row r="36" spans="1:9" ht="12.95" customHeight="1">
      <c r="A36" s="17"/>
      <c r="B36" s="18" t="s">
        <v>356</v>
      </c>
      <c r="C36" s="14" t="s">
        <v>357</v>
      </c>
      <c r="D36" s="14" t="s">
        <v>259</v>
      </c>
      <c r="E36" s="19">
        <v>57096</v>
      </c>
      <c r="F36" s="20">
        <v>1995.22</v>
      </c>
      <c r="G36" s="21">
        <v>1.3299999999999999E-2</v>
      </c>
      <c r="H36" s="91"/>
      <c r="I36" s="22"/>
    </row>
    <row r="37" spans="1:9" ht="12.95" customHeight="1">
      <c r="A37" s="17"/>
      <c r="B37" s="18" t="s">
        <v>405</v>
      </c>
      <c r="C37" s="14" t="s">
        <v>406</v>
      </c>
      <c r="D37" s="14" t="s">
        <v>278</v>
      </c>
      <c r="E37" s="19">
        <v>191073</v>
      </c>
      <c r="F37" s="20">
        <v>1986.87</v>
      </c>
      <c r="G37" s="21">
        <v>1.32E-2</v>
      </c>
      <c r="H37" s="91"/>
      <c r="I37" s="22"/>
    </row>
    <row r="38" spans="1:9" ht="12.95" customHeight="1">
      <c r="A38" s="17"/>
      <c r="B38" s="18" t="s">
        <v>249</v>
      </c>
      <c r="C38" s="14" t="s">
        <v>250</v>
      </c>
      <c r="D38" s="14" t="s">
        <v>209</v>
      </c>
      <c r="E38" s="19">
        <v>48123</v>
      </c>
      <c r="F38" s="20">
        <v>1975.93</v>
      </c>
      <c r="G38" s="21">
        <v>1.32E-2</v>
      </c>
      <c r="H38" s="91"/>
      <c r="I38" s="22"/>
    </row>
    <row r="39" spans="1:9" ht="12.95" customHeight="1">
      <c r="A39" s="17"/>
      <c r="B39" s="18" t="s">
        <v>737</v>
      </c>
      <c r="C39" s="14" t="s">
        <v>738</v>
      </c>
      <c r="D39" s="14" t="s">
        <v>233</v>
      </c>
      <c r="E39" s="19">
        <v>56976</v>
      </c>
      <c r="F39" s="20">
        <v>1932.74</v>
      </c>
      <c r="G39" s="21">
        <v>1.29E-2</v>
      </c>
      <c r="H39" s="91"/>
      <c r="I39" s="22"/>
    </row>
    <row r="40" spans="1:9" ht="12.95" customHeight="1">
      <c r="A40" s="17"/>
      <c r="B40" s="18" t="s">
        <v>846</v>
      </c>
      <c r="C40" s="14" t="s">
        <v>847</v>
      </c>
      <c r="D40" s="14" t="s">
        <v>233</v>
      </c>
      <c r="E40" s="19">
        <v>119102</v>
      </c>
      <c r="F40" s="20">
        <v>1887.53</v>
      </c>
      <c r="G40" s="21">
        <v>1.26E-2</v>
      </c>
      <c r="H40" s="91"/>
      <c r="I40" s="22"/>
    </row>
    <row r="41" spans="1:9" ht="12.95" customHeight="1">
      <c r="A41" s="17"/>
      <c r="B41" s="18" t="s">
        <v>739</v>
      </c>
      <c r="C41" s="14" t="s">
        <v>740</v>
      </c>
      <c r="D41" s="14" t="s">
        <v>37</v>
      </c>
      <c r="E41" s="19">
        <v>579411</v>
      </c>
      <c r="F41" s="20">
        <v>1881.93</v>
      </c>
      <c r="G41" s="21">
        <v>1.2500000000000001E-2</v>
      </c>
      <c r="H41" s="91"/>
      <c r="I41" s="22"/>
    </row>
    <row r="42" spans="1:9" ht="12.95" customHeight="1">
      <c r="A42" s="17"/>
      <c r="B42" s="18" t="s">
        <v>488</v>
      </c>
      <c r="C42" s="14" t="s">
        <v>489</v>
      </c>
      <c r="D42" s="14" t="s">
        <v>37</v>
      </c>
      <c r="E42" s="19">
        <v>445285</v>
      </c>
      <c r="F42" s="20">
        <v>1856.84</v>
      </c>
      <c r="G42" s="21">
        <v>1.24E-2</v>
      </c>
      <c r="H42" s="91"/>
      <c r="I42" s="22"/>
    </row>
    <row r="43" spans="1:9" ht="12.95" customHeight="1">
      <c r="A43" s="17"/>
      <c r="B43" s="18" t="s">
        <v>594</v>
      </c>
      <c r="C43" s="14" t="s">
        <v>595</v>
      </c>
      <c r="D43" s="14" t="s">
        <v>198</v>
      </c>
      <c r="E43" s="19">
        <v>99957</v>
      </c>
      <c r="F43" s="20">
        <v>1815.82</v>
      </c>
      <c r="G43" s="21">
        <v>1.21E-2</v>
      </c>
      <c r="H43" s="91"/>
      <c r="I43" s="22"/>
    </row>
    <row r="44" spans="1:9" ht="12.95" customHeight="1">
      <c r="A44" s="17"/>
      <c r="B44" s="18" t="s">
        <v>655</v>
      </c>
      <c r="C44" s="14" t="s">
        <v>656</v>
      </c>
      <c r="D44" s="14" t="s">
        <v>259</v>
      </c>
      <c r="E44" s="19">
        <v>76880</v>
      </c>
      <c r="F44" s="20">
        <v>1799.76</v>
      </c>
      <c r="G44" s="21">
        <v>1.2E-2</v>
      </c>
      <c r="H44" s="91"/>
      <c r="I44" s="22"/>
    </row>
    <row r="45" spans="1:9" ht="12.95" customHeight="1">
      <c r="A45" s="17"/>
      <c r="B45" s="18" t="s">
        <v>848</v>
      </c>
      <c r="C45" s="14" t="s">
        <v>849</v>
      </c>
      <c r="D45" s="14" t="s">
        <v>419</v>
      </c>
      <c r="E45" s="19">
        <v>4935</v>
      </c>
      <c r="F45" s="20">
        <v>1795.6</v>
      </c>
      <c r="G45" s="21">
        <v>1.2E-2</v>
      </c>
      <c r="H45" s="91"/>
      <c r="I45" s="22"/>
    </row>
    <row r="46" spans="1:9" ht="12.95" customHeight="1">
      <c r="A46" s="17"/>
      <c r="B46" s="18" t="s">
        <v>373</v>
      </c>
      <c r="C46" s="14" t="s">
        <v>374</v>
      </c>
      <c r="D46" s="14" t="s">
        <v>91</v>
      </c>
      <c r="E46" s="19">
        <v>13657</v>
      </c>
      <c r="F46" s="20">
        <v>1789.07</v>
      </c>
      <c r="G46" s="21">
        <v>1.1900000000000001E-2</v>
      </c>
      <c r="H46" s="91"/>
      <c r="I46" s="22"/>
    </row>
    <row r="47" spans="1:9" ht="12.95" customHeight="1">
      <c r="A47" s="17"/>
      <c r="B47" s="18" t="s">
        <v>239</v>
      </c>
      <c r="C47" s="14" t="s">
        <v>240</v>
      </c>
      <c r="D47" s="14" t="s">
        <v>91</v>
      </c>
      <c r="E47" s="19">
        <v>103147</v>
      </c>
      <c r="F47" s="20">
        <v>1777.74</v>
      </c>
      <c r="G47" s="21">
        <v>1.1900000000000001E-2</v>
      </c>
      <c r="H47" s="91"/>
      <c r="I47" s="22"/>
    </row>
    <row r="48" spans="1:9" ht="12.95" customHeight="1">
      <c r="A48" s="17"/>
      <c r="B48" s="18" t="s">
        <v>620</v>
      </c>
      <c r="C48" s="14" t="s">
        <v>621</v>
      </c>
      <c r="D48" s="14" t="s">
        <v>37</v>
      </c>
      <c r="E48" s="19">
        <v>2235286</v>
      </c>
      <c r="F48" s="20">
        <v>1774.15</v>
      </c>
      <c r="G48" s="21">
        <v>1.18E-2</v>
      </c>
      <c r="H48" s="91"/>
      <c r="I48" s="22"/>
    </row>
    <row r="49" spans="1:9" ht="12.95" customHeight="1">
      <c r="A49" s="17"/>
      <c r="B49" s="18" t="s">
        <v>370</v>
      </c>
      <c r="C49" s="14" t="s">
        <v>371</v>
      </c>
      <c r="D49" s="14" t="s">
        <v>372</v>
      </c>
      <c r="E49" s="19">
        <v>236690</v>
      </c>
      <c r="F49" s="20">
        <v>1724.64</v>
      </c>
      <c r="G49" s="21">
        <v>1.15E-2</v>
      </c>
      <c r="H49" s="91"/>
      <c r="I49" s="22"/>
    </row>
    <row r="50" spans="1:9" ht="12.95" customHeight="1">
      <c r="A50" s="17"/>
      <c r="B50" s="18" t="s">
        <v>580</v>
      </c>
      <c r="C50" s="14" t="s">
        <v>581</v>
      </c>
      <c r="D50" s="14" t="s">
        <v>259</v>
      </c>
      <c r="E50" s="19">
        <v>3538</v>
      </c>
      <c r="F50" s="20">
        <v>1666.4</v>
      </c>
      <c r="G50" s="21">
        <v>1.11E-2</v>
      </c>
      <c r="H50" s="91"/>
      <c r="I50" s="22"/>
    </row>
    <row r="51" spans="1:9" ht="12.95" customHeight="1">
      <c r="A51" s="17"/>
      <c r="B51" s="18" t="s">
        <v>592</v>
      </c>
      <c r="C51" s="14" t="s">
        <v>593</v>
      </c>
      <c r="D51" s="14" t="s">
        <v>226</v>
      </c>
      <c r="E51" s="19">
        <v>245777</v>
      </c>
      <c r="F51" s="20">
        <v>1633.19</v>
      </c>
      <c r="G51" s="21">
        <v>1.09E-2</v>
      </c>
      <c r="H51" s="91"/>
      <c r="I51" s="22"/>
    </row>
    <row r="52" spans="1:9" ht="12.95" customHeight="1">
      <c r="A52" s="17"/>
      <c r="B52" s="18" t="s">
        <v>92</v>
      </c>
      <c r="C52" s="14" t="s">
        <v>93</v>
      </c>
      <c r="D52" s="14" t="s">
        <v>66</v>
      </c>
      <c r="E52" s="19">
        <v>118368</v>
      </c>
      <c r="F52" s="20">
        <v>1625.67</v>
      </c>
      <c r="G52" s="21">
        <v>1.0800000000000001E-2</v>
      </c>
      <c r="H52" s="91"/>
      <c r="I52" s="22"/>
    </row>
    <row r="53" spans="1:9" ht="12.95" customHeight="1">
      <c r="A53" s="17"/>
      <c r="B53" s="18" t="s">
        <v>598</v>
      </c>
      <c r="C53" s="14" t="s">
        <v>599</v>
      </c>
      <c r="D53" s="14" t="s">
        <v>77</v>
      </c>
      <c r="E53" s="19">
        <v>76571</v>
      </c>
      <c r="F53" s="20">
        <v>1570.16</v>
      </c>
      <c r="G53" s="21">
        <v>1.0500000000000001E-2</v>
      </c>
      <c r="H53" s="91"/>
      <c r="I53" s="22"/>
    </row>
    <row r="54" spans="1:9" ht="12.95" customHeight="1">
      <c r="A54" s="17"/>
      <c r="B54" s="18" t="s">
        <v>850</v>
      </c>
      <c r="C54" s="14" t="s">
        <v>851</v>
      </c>
      <c r="D54" s="14" t="s">
        <v>77</v>
      </c>
      <c r="E54" s="19">
        <v>89355</v>
      </c>
      <c r="F54" s="20">
        <v>1562.91</v>
      </c>
      <c r="G54" s="21">
        <v>1.04E-2</v>
      </c>
      <c r="H54" s="91"/>
      <c r="I54" s="22"/>
    </row>
    <row r="55" spans="1:9" ht="12.95" customHeight="1">
      <c r="A55" s="17"/>
      <c r="B55" s="18" t="s">
        <v>247</v>
      </c>
      <c r="C55" s="14" t="s">
        <v>248</v>
      </c>
      <c r="D55" s="14" t="s">
        <v>84</v>
      </c>
      <c r="E55" s="19">
        <v>50302</v>
      </c>
      <c r="F55" s="20">
        <v>1540.2</v>
      </c>
      <c r="G55" s="21">
        <v>1.03E-2</v>
      </c>
      <c r="H55" s="91"/>
      <c r="I55" s="22"/>
    </row>
    <row r="56" spans="1:9" ht="12.95" customHeight="1">
      <c r="A56" s="17"/>
      <c r="B56" s="18" t="s">
        <v>582</v>
      </c>
      <c r="C56" s="14" t="s">
        <v>583</v>
      </c>
      <c r="D56" s="14" t="s">
        <v>104</v>
      </c>
      <c r="E56" s="19">
        <v>475062</v>
      </c>
      <c r="F56" s="20">
        <v>1533.26</v>
      </c>
      <c r="G56" s="21">
        <v>1.0200000000000001E-2</v>
      </c>
      <c r="H56" s="91"/>
      <c r="I56" s="22"/>
    </row>
    <row r="57" spans="1:9" ht="12.95" customHeight="1">
      <c r="A57" s="17"/>
      <c r="B57" s="18" t="s">
        <v>55</v>
      </c>
      <c r="C57" s="14" t="s">
        <v>56</v>
      </c>
      <c r="D57" s="14" t="s">
        <v>43</v>
      </c>
      <c r="E57" s="19">
        <v>154355</v>
      </c>
      <c r="F57" s="20">
        <v>1516.85</v>
      </c>
      <c r="G57" s="21">
        <v>1.01E-2</v>
      </c>
      <c r="H57" s="91"/>
      <c r="I57" s="22"/>
    </row>
    <row r="58" spans="1:9" ht="12.95" customHeight="1">
      <c r="A58" s="17"/>
      <c r="B58" s="18" t="s">
        <v>852</v>
      </c>
      <c r="C58" s="14" t="s">
        <v>853</v>
      </c>
      <c r="D58" s="14" t="s">
        <v>198</v>
      </c>
      <c r="E58" s="19">
        <v>45414</v>
      </c>
      <c r="F58" s="20">
        <v>1489.31</v>
      </c>
      <c r="G58" s="21">
        <v>9.9000000000000008E-3</v>
      </c>
      <c r="H58" s="91"/>
      <c r="I58" s="22"/>
    </row>
    <row r="59" spans="1:9" ht="12.95" customHeight="1">
      <c r="A59" s="17"/>
      <c r="B59" s="18" t="s">
        <v>75</v>
      </c>
      <c r="C59" s="14" t="s">
        <v>76</v>
      </c>
      <c r="D59" s="14" t="s">
        <v>77</v>
      </c>
      <c r="E59" s="19">
        <v>27634</v>
      </c>
      <c r="F59" s="20">
        <v>1458.8</v>
      </c>
      <c r="G59" s="21">
        <v>9.7000000000000003E-3</v>
      </c>
      <c r="H59" s="91"/>
      <c r="I59" s="22"/>
    </row>
    <row r="60" spans="1:9" ht="12.95" customHeight="1">
      <c r="A60" s="17"/>
      <c r="B60" s="18" t="s">
        <v>279</v>
      </c>
      <c r="C60" s="14" t="s">
        <v>280</v>
      </c>
      <c r="D60" s="14" t="s">
        <v>69</v>
      </c>
      <c r="E60" s="19">
        <v>300000</v>
      </c>
      <c r="F60" s="20">
        <v>1417.95</v>
      </c>
      <c r="G60" s="21">
        <v>9.4999999999999998E-3</v>
      </c>
      <c r="H60" s="91"/>
      <c r="I60" s="22"/>
    </row>
    <row r="61" spans="1:9" ht="12.95" customHeight="1">
      <c r="A61" s="17"/>
      <c r="B61" s="18" t="s">
        <v>415</v>
      </c>
      <c r="C61" s="14" t="s">
        <v>416</v>
      </c>
      <c r="D61" s="14" t="s">
        <v>52</v>
      </c>
      <c r="E61" s="19">
        <v>193937</v>
      </c>
      <c r="F61" s="20">
        <v>1394.21</v>
      </c>
      <c r="G61" s="21">
        <v>9.2999999999999992E-3</v>
      </c>
      <c r="H61" s="91"/>
      <c r="I61" s="22"/>
    </row>
    <row r="62" spans="1:9" ht="12.95" customHeight="1">
      <c r="A62" s="17"/>
      <c r="B62" s="18" t="s">
        <v>600</v>
      </c>
      <c r="C62" s="14" t="s">
        <v>601</v>
      </c>
      <c r="D62" s="14" t="s">
        <v>84</v>
      </c>
      <c r="E62" s="19">
        <v>12480</v>
      </c>
      <c r="F62" s="20">
        <v>1367.31</v>
      </c>
      <c r="G62" s="21">
        <v>9.1000000000000004E-3</v>
      </c>
      <c r="H62" s="91"/>
      <c r="I62" s="22"/>
    </row>
    <row r="63" spans="1:9" ht="12.95" customHeight="1">
      <c r="A63" s="17"/>
      <c r="B63" s="18" t="s">
        <v>340</v>
      </c>
      <c r="C63" s="14" t="s">
        <v>345</v>
      </c>
      <c r="D63" s="14" t="s">
        <v>209</v>
      </c>
      <c r="E63" s="19">
        <v>45870</v>
      </c>
      <c r="F63" s="20">
        <v>1353.17</v>
      </c>
      <c r="G63" s="21">
        <v>8.9999999999999993E-3</v>
      </c>
      <c r="H63" s="91"/>
      <c r="I63" s="22"/>
    </row>
    <row r="64" spans="1:9" ht="12.95" customHeight="1">
      <c r="A64" s="17"/>
      <c r="B64" s="18" t="s">
        <v>267</v>
      </c>
      <c r="C64" s="14" t="s">
        <v>268</v>
      </c>
      <c r="D64" s="14" t="s">
        <v>219</v>
      </c>
      <c r="E64" s="19">
        <v>15906</v>
      </c>
      <c r="F64" s="20">
        <v>1298.8</v>
      </c>
      <c r="G64" s="21">
        <v>8.6999999999999994E-3</v>
      </c>
      <c r="H64" s="91"/>
      <c r="I64" s="22"/>
    </row>
    <row r="65" spans="1:9" ht="12.95" customHeight="1">
      <c r="A65" s="17"/>
      <c r="B65" s="18" t="s">
        <v>67</v>
      </c>
      <c r="C65" s="14" t="s">
        <v>68</v>
      </c>
      <c r="D65" s="14" t="s">
        <v>69</v>
      </c>
      <c r="E65" s="19">
        <v>380270</v>
      </c>
      <c r="F65" s="20">
        <v>1296.53</v>
      </c>
      <c r="G65" s="21">
        <v>8.6E-3</v>
      </c>
      <c r="H65" s="91"/>
      <c r="I65" s="22"/>
    </row>
    <row r="66" spans="1:9" ht="12.95" customHeight="1">
      <c r="A66" s="17"/>
      <c r="B66" s="18" t="s">
        <v>353</v>
      </c>
      <c r="C66" s="14" t="s">
        <v>354</v>
      </c>
      <c r="D66" s="14" t="s">
        <v>355</v>
      </c>
      <c r="E66" s="19">
        <v>25834</v>
      </c>
      <c r="F66" s="20">
        <v>1287.57</v>
      </c>
      <c r="G66" s="21">
        <v>8.6E-3</v>
      </c>
      <c r="H66" s="91"/>
      <c r="I66" s="22"/>
    </row>
    <row r="67" spans="1:9" ht="12.95" customHeight="1">
      <c r="A67" s="17"/>
      <c r="B67" s="18" t="s">
        <v>578</v>
      </c>
      <c r="C67" s="14" t="s">
        <v>579</v>
      </c>
      <c r="D67" s="14" t="s">
        <v>69</v>
      </c>
      <c r="E67" s="19">
        <v>308963</v>
      </c>
      <c r="F67" s="20">
        <v>1275.71</v>
      </c>
      <c r="G67" s="21">
        <v>8.5000000000000006E-3</v>
      </c>
      <c r="H67" s="91"/>
      <c r="I67" s="22"/>
    </row>
    <row r="68" spans="1:9" ht="12.95" customHeight="1">
      <c r="A68" s="17"/>
      <c r="B68" s="18" t="s">
        <v>854</v>
      </c>
      <c r="C68" s="14" t="s">
        <v>855</v>
      </c>
      <c r="D68" s="14" t="s">
        <v>233</v>
      </c>
      <c r="E68" s="19">
        <v>203573</v>
      </c>
      <c r="F68" s="20">
        <v>1222.6600000000001</v>
      </c>
      <c r="G68" s="21">
        <v>8.2000000000000007E-3</v>
      </c>
      <c r="H68" s="91"/>
      <c r="I68" s="22"/>
    </row>
    <row r="69" spans="1:9" ht="12.95" customHeight="1">
      <c r="A69" s="17"/>
      <c r="B69" s="18" t="s">
        <v>85</v>
      </c>
      <c r="C69" s="14" t="s">
        <v>86</v>
      </c>
      <c r="D69" s="14" t="s">
        <v>37</v>
      </c>
      <c r="E69" s="19">
        <v>990559</v>
      </c>
      <c r="F69" s="20">
        <v>1183.1199999999999</v>
      </c>
      <c r="G69" s="21">
        <v>7.9000000000000008E-3</v>
      </c>
      <c r="H69" s="91"/>
      <c r="I69" s="22"/>
    </row>
    <row r="70" spans="1:9" ht="12.95" customHeight="1">
      <c r="A70" s="17"/>
      <c r="B70" s="18" t="s">
        <v>346</v>
      </c>
      <c r="C70" s="14" t="s">
        <v>347</v>
      </c>
      <c r="D70" s="14" t="s">
        <v>209</v>
      </c>
      <c r="E70" s="19">
        <v>9840</v>
      </c>
      <c r="F70" s="20">
        <v>1177.55</v>
      </c>
      <c r="G70" s="21">
        <v>7.9000000000000008E-3</v>
      </c>
      <c r="H70" s="91"/>
      <c r="I70" s="22"/>
    </row>
    <row r="71" spans="1:9" ht="12.95" customHeight="1">
      <c r="A71" s="17"/>
      <c r="B71" s="18" t="s">
        <v>610</v>
      </c>
      <c r="C71" s="14" t="s">
        <v>611</v>
      </c>
      <c r="D71" s="14" t="s">
        <v>409</v>
      </c>
      <c r="E71" s="19">
        <v>76639</v>
      </c>
      <c r="F71" s="20">
        <v>1135.71</v>
      </c>
      <c r="G71" s="21">
        <v>7.6E-3</v>
      </c>
      <c r="H71" s="91"/>
      <c r="I71" s="22"/>
    </row>
    <row r="72" spans="1:9" ht="12.95" customHeight="1">
      <c r="A72" s="17"/>
      <c r="B72" s="18" t="s">
        <v>856</v>
      </c>
      <c r="C72" s="14" t="s">
        <v>857</v>
      </c>
      <c r="D72" s="14" t="s">
        <v>464</v>
      </c>
      <c r="E72" s="19">
        <v>98289</v>
      </c>
      <c r="F72" s="20">
        <v>1091.1099999999999</v>
      </c>
      <c r="G72" s="21">
        <v>7.3000000000000001E-3</v>
      </c>
      <c r="H72" s="91"/>
      <c r="I72" s="22"/>
    </row>
    <row r="73" spans="1:9" ht="12.95" customHeight="1">
      <c r="A73" s="17"/>
      <c r="B73" s="18" t="s">
        <v>778</v>
      </c>
      <c r="C73" s="14" t="s">
        <v>779</v>
      </c>
      <c r="D73" s="14" t="s">
        <v>91</v>
      </c>
      <c r="E73" s="19">
        <v>120771</v>
      </c>
      <c r="F73" s="20">
        <v>1080.9000000000001</v>
      </c>
      <c r="G73" s="21">
        <v>7.1999999999999998E-3</v>
      </c>
      <c r="H73" s="91"/>
      <c r="I73" s="22"/>
    </row>
    <row r="74" spans="1:9" ht="12.95" customHeight="1">
      <c r="A74" s="17"/>
      <c r="B74" s="18" t="s">
        <v>632</v>
      </c>
      <c r="C74" s="14" t="s">
        <v>633</v>
      </c>
      <c r="D74" s="14" t="s">
        <v>259</v>
      </c>
      <c r="E74" s="19">
        <v>57429</v>
      </c>
      <c r="F74" s="20">
        <v>1078.29</v>
      </c>
      <c r="G74" s="21">
        <v>7.1999999999999998E-3</v>
      </c>
      <c r="H74" s="91"/>
      <c r="I74" s="22"/>
    </row>
    <row r="75" spans="1:9" ht="12.95" customHeight="1">
      <c r="A75" s="17"/>
      <c r="B75" s="18" t="s">
        <v>502</v>
      </c>
      <c r="C75" s="14" t="s">
        <v>503</v>
      </c>
      <c r="D75" s="14" t="s">
        <v>262</v>
      </c>
      <c r="E75" s="19">
        <v>58573</v>
      </c>
      <c r="F75" s="20">
        <v>1032.67</v>
      </c>
      <c r="G75" s="21">
        <v>6.8999999999999999E-3</v>
      </c>
      <c r="H75" s="91"/>
      <c r="I75" s="22"/>
    </row>
    <row r="76" spans="1:9" ht="12.95" customHeight="1">
      <c r="A76" s="17"/>
      <c r="B76" s="18" t="s">
        <v>624</v>
      </c>
      <c r="C76" s="14" t="s">
        <v>625</v>
      </c>
      <c r="D76" s="14" t="s">
        <v>198</v>
      </c>
      <c r="E76" s="19">
        <v>85836</v>
      </c>
      <c r="F76" s="20">
        <v>1010.08</v>
      </c>
      <c r="G76" s="21">
        <v>6.7000000000000002E-3</v>
      </c>
      <c r="H76" s="91"/>
      <c r="I76" s="22"/>
    </row>
    <row r="77" spans="1:9" ht="12.95" customHeight="1">
      <c r="A77" s="17"/>
      <c r="B77" s="18" t="s">
        <v>858</v>
      </c>
      <c r="C77" s="14" t="s">
        <v>859</v>
      </c>
      <c r="D77" s="14" t="s">
        <v>43</v>
      </c>
      <c r="E77" s="19">
        <v>53428</v>
      </c>
      <c r="F77" s="20">
        <v>924.84</v>
      </c>
      <c r="G77" s="21">
        <v>6.1999999999999998E-3</v>
      </c>
      <c r="H77" s="91"/>
      <c r="I77" s="22"/>
    </row>
    <row r="78" spans="1:9" ht="12.95" customHeight="1">
      <c r="A78" s="17"/>
      <c r="B78" s="18" t="s">
        <v>426</v>
      </c>
      <c r="C78" s="14" t="s">
        <v>427</v>
      </c>
      <c r="D78" s="14" t="s">
        <v>233</v>
      </c>
      <c r="E78" s="19">
        <v>257290</v>
      </c>
      <c r="F78" s="20">
        <v>911.32</v>
      </c>
      <c r="G78" s="21">
        <v>6.1000000000000004E-3</v>
      </c>
      <c r="H78" s="91"/>
      <c r="I78" s="22"/>
    </row>
    <row r="79" spans="1:9" ht="12.95" customHeight="1">
      <c r="A79" s="17"/>
      <c r="B79" s="18" t="s">
        <v>634</v>
      </c>
      <c r="C79" s="14" t="s">
        <v>635</v>
      </c>
      <c r="D79" s="14" t="s">
        <v>204</v>
      </c>
      <c r="E79" s="19">
        <v>104390</v>
      </c>
      <c r="F79" s="20">
        <v>571.95000000000005</v>
      </c>
      <c r="G79" s="21">
        <v>3.8E-3</v>
      </c>
      <c r="H79" s="91"/>
      <c r="I79" s="22"/>
    </row>
    <row r="80" spans="1:9" ht="12.95" customHeight="1">
      <c r="A80" s="17"/>
      <c r="B80" s="18" t="s">
        <v>764</v>
      </c>
      <c r="C80" s="14" t="s">
        <v>765</v>
      </c>
      <c r="D80" s="14" t="s">
        <v>409</v>
      </c>
      <c r="E80" s="19">
        <v>45075</v>
      </c>
      <c r="F80" s="20">
        <v>550.64</v>
      </c>
      <c r="G80" s="21">
        <v>3.7000000000000002E-3</v>
      </c>
      <c r="H80" s="91"/>
      <c r="I80" s="22"/>
    </row>
    <row r="81" spans="1:9" ht="12.95" customHeight="1">
      <c r="A81" s="17"/>
      <c r="B81" s="18" t="s">
        <v>860</v>
      </c>
      <c r="C81" s="14" t="s">
        <v>861</v>
      </c>
      <c r="D81" s="14" t="s">
        <v>238</v>
      </c>
      <c r="E81" s="19">
        <v>206751</v>
      </c>
      <c r="F81" s="20">
        <v>487.31</v>
      </c>
      <c r="G81" s="21">
        <v>3.2000000000000002E-3</v>
      </c>
      <c r="H81" s="91"/>
      <c r="I81" s="22"/>
    </row>
    <row r="82" spans="1:9" ht="12.95" customHeight="1">
      <c r="A82" s="17"/>
      <c r="B82" s="18" t="s">
        <v>636</v>
      </c>
      <c r="C82" s="14" t="s">
        <v>637</v>
      </c>
      <c r="D82" s="14" t="s">
        <v>214</v>
      </c>
      <c r="E82" s="19">
        <v>282987</v>
      </c>
      <c r="F82" s="20">
        <v>389.9</v>
      </c>
      <c r="G82" s="21">
        <v>2.5999999999999999E-3</v>
      </c>
      <c r="H82" s="91"/>
      <c r="I82" s="22"/>
    </row>
    <row r="83" spans="1:9" ht="12.95" customHeight="1">
      <c r="A83" s="17"/>
      <c r="B83" s="18" t="s">
        <v>638</v>
      </c>
      <c r="C83" s="14" t="s">
        <v>639</v>
      </c>
      <c r="D83" s="14" t="s">
        <v>40</v>
      </c>
      <c r="E83" s="19">
        <v>176484</v>
      </c>
      <c r="F83" s="20">
        <v>317.67</v>
      </c>
      <c r="G83" s="21">
        <v>2.0999999999999999E-3</v>
      </c>
      <c r="H83" s="91"/>
      <c r="I83" s="22"/>
    </row>
    <row r="84" spans="1:9" ht="12.95" customHeight="1">
      <c r="A84" s="17"/>
      <c r="B84" s="18" t="s">
        <v>640</v>
      </c>
      <c r="C84" s="14" t="s">
        <v>641</v>
      </c>
      <c r="D84" s="14" t="s">
        <v>372</v>
      </c>
      <c r="E84" s="19">
        <v>100499</v>
      </c>
      <c r="F84" s="20">
        <v>143.07</v>
      </c>
      <c r="G84" s="21">
        <v>1E-3</v>
      </c>
      <c r="H84" s="91"/>
      <c r="I84" s="22"/>
    </row>
    <row r="85" spans="1:9" ht="12.95" customHeight="1">
      <c r="A85" s="4"/>
      <c r="B85" s="13" t="s">
        <v>107</v>
      </c>
      <c r="C85" s="14"/>
      <c r="D85" s="14"/>
      <c r="E85" s="14"/>
      <c r="F85" s="23">
        <v>144271.28</v>
      </c>
      <c r="G85" s="24">
        <v>0.96189999999999998</v>
      </c>
      <c r="H85" s="25"/>
      <c r="I85" s="26"/>
    </row>
    <row r="86" spans="1:9" ht="12.95" customHeight="1">
      <c r="A86" s="4"/>
      <c r="B86" s="13"/>
      <c r="C86" s="14"/>
      <c r="D86" s="14"/>
      <c r="E86" s="14"/>
      <c r="F86" s="4"/>
      <c r="G86" s="15"/>
      <c r="H86" s="15"/>
      <c r="I86" s="16"/>
    </row>
    <row r="87" spans="1:9" ht="12.95" customHeight="1">
      <c r="A87" s="17"/>
      <c r="B87" s="18" t="s">
        <v>862</v>
      </c>
      <c r="C87" s="14" t="s">
        <v>863</v>
      </c>
      <c r="D87" s="14" t="s">
        <v>278</v>
      </c>
      <c r="E87" s="19">
        <v>124414</v>
      </c>
      <c r="F87" s="20">
        <v>677.62</v>
      </c>
      <c r="G87" s="21">
        <v>4.4999999999999997E-3</v>
      </c>
      <c r="H87" s="91"/>
      <c r="I87" s="22"/>
    </row>
    <row r="88" spans="1:9" ht="12.95" customHeight="1">
      <c r="A88" s="4"/>
      <c r="B88" s="13" t="s">
        <v>107</v>
      </c>
      <c r="C88" s="14"/>
      <c r="D88" s="14"/>
      <c r="E88" s="14"/>
      <c r="F88" s="23">
        <v>677.62</v>
      </c>
      <c r="G88" s="24">
        <v>4.4999999999999997E-3</v>
      </c>
      <c r="H88" s="25"/>
      <c r="I88" s="26"/>
    </row>
    <row r="89" spans="1:9" ht="12.95" customHeight="1">
      <c r="A89" s="4"/>
      <c r="B89" s="27" t="s">
        <v>108</v>
      </c>
      <c r="C89" s="1"/>
      <c r="D89" s="1"/>
      <c r="E89" s="1"/>
      <c r="F89" s="25" t="s">
        <v>109</v>
      </c>
      <c r="G89" s="25" t="s">
        <v>109</v>
      </c>
      <c r="H89" s="25"/>
      <c r="I89" s="26"/>
    </row>
    <row r="90" spans="1:9" ht="12.95" customHeight="1">
      <c r="A90" s="4"/>
      <c r="B90" s="27" t="s">
        <v>107</v>
      </c>
      <c r="C90" s="1"/>
      <c r="D90" s="1"/>
      <c r="E90" s="1"/>
      <c r="F90" s="25" t="s">
        <v>109</v>
      </c>
      <c r="G90" s="25" t="s">
        <v>109</v>
      </c>
      <c r="H90" s="25"/>
      <c r="I90" s="26"/>
    </row>
    <row r="91" spans="1:9" ht="12.95" customHeight="1">
      <c r="A91" s="4"/>
      <c r="B91" s="27" t="s">
        <v>110</v>
      </c>
      <c r="C91" s="28"/>
      <c r="D91" s="1"/>
      <c r="E91" s="28"/>
      <c r="F91" s="23">
        <v>144948.9</v>
      </c>
      <c r="G91" s="24">
        <v>0.96640000000000004</v>
      </c>
      <c r="H91" s="25"/>
      <c r="I91" s="26"/>
    </row>
    <row r="92" spans="1:9" ht="12.95" customHeight="1">
      <c r="A92" s="4"/>
      <c r="B92" s="13" t="s">
        <v>120</v>
      </c>
      <c r="C92" s="14"/>
      <c r="D92" s="14"/>
      <c r="E92" s="14"/>
      <c r="F92" s="14"/>
      <c r="G92" s="14"/>
      <c r="H92" s="15"/>
      <c r="I92" s="16"/>
    </row>
    <row r="93" spans="1:9" ht="12.95" customHeight="1">
      <c r="A93" s="17"/>
      <c r="B93" s="18" t="s">
        <v>121</v>
      </c>
      <c r="C93" s="14"/>
      <c r="D93" s="14"/>
      <c r="E93" s="19"/>
      <c r="F93" s="20">
        <v>2156</v>
      </c>
      <c r="G93" s="21">
        <v>1.44E-2</v>
      </c>
      <c r="H93" s="105">
        <v>4.99E-2</v>
      </c>
      <c r="I93" s="22"/>
    </row>
    <row r="94" spans="1:9" ht="12.95" customHeight="1">
      <c r="A94" s="4"/>
      <c r="B94" s="13" t="s">
        <v>107</v>
      </c>
      <c r="C94" s="14"/>
      <c r="D94" s="14"/>
      <c r="E94" s="14"/>
      <c r="F94" s="23">
        <v>2156</v>
      </c>
      <c r="G94" s="24">
        <v>1.44E-2</v>
      </c>
      <c r="H94" s="25"/>
      <c r="I94" s="26"/>
    </row>
    <row r="95" spans="1:9" ht="12.95" customHeight="1">
      <c r="A95" s="4"/>
      <c r="B95" s="27" t="s">
        <v>110</v>
      </c>
      <c r="C95" s="28"/>
      <c r="D95" s="1"/>
      <c r="E95" s="28"/>
      <c r="F95" s="23">
        <v>2156</v>
      </c>
      <c r="G95" s="24">
        <v>1.44E-2</v>
      </c>
      <c r="H95" s="25"/>
      <c r="I95" s="26"/>
    </row>
    <row r="96" spans="1:9" ht="12.95" customHeight="1">
      <c r="A96" s="4"/>
      <c r="B96" s="13" t="s">
        <v>122</v>
      </c>
      <c r="C96" s="29"/>
      <c r="D96" s="29"/>
      <c r="E96" s="29"/>
      <c r="F96" s="30"/>
      <c r="G96" s="30"/>
      <c r="H96" s="30"/>
      <c r="I96" s="16"/>
    </row>
    <row r="97" spans="1:9" ht="12.95" customHeight="1">
      <c r="A97" s="4"/>
      <c r="B97" s="13"/>
      <c r="C97" s="29"/>
      <c r="D97" s="29"/>
      <c r="E97" s="29"/>
      <c r="F97" s="30"/>
      <c r="G97" s="30"/>
      <c r="H97" s="30"/>
      <c r="I97" s="16"/>
    </row>
    <row r="98" spans="1:9" ht="12.95" customHeight="1">
      <c r="A98" s="4"/>
      <c r="B98" s="27" t="s">
        <v>123</v>
      </c>
      <c r="C98" s="1"/>
      <c r="D98" s="1"/>
      <c r="E98" s="1"/>
      <c r="F98" s="25" t="s">
        <v>109</v>
      </c>
      <c r="G98" s="25" t="s">
        <v>109</v>
      </c>
      <c r="H98" s="25"/>
      <c r="I98" s="26"/>
    </row>
    <row r="99" spans="1:9" ht="12.95" customHeight="1">
      <c r="A99" s="4"/>
      <c r="B99" s="13"/>
      <c r="C99" s="29"/>
      <c r="D99" s="29"/>
      <c r="E99" s="29"/>
      <c r="F99" s="30"/>
      <c r="G99" s="30"/>
      <c r="H99" s="30"/>
      <c r="I99" s="16"/>
    </row>
    <row r="100" spans="1:9" ht="12.95" customHeight="1">
      <c r="A100" s="4"/>
      <c r="B100" s="27" t="s">
        <v>124</v>
      </c>
      <c r="C100" s="1"/>
      <c r="D100" s="1"/>
      <c r="E100" s="1"/>
      <c r="F100" s="25" t="s">
        <v>109</v>
      </c>
      <c r="G100" s="25" t="s">
        <v>109</v>
      </c>
      <c r="H100" s="25"/>
      <c r="I100" s="26"/>
    </row>
    <row r="101" spans="1:9" ht="12.95" customHeight="1">
      <c r="A101" s="4"/>
      <c r="B101" s="13"/>
      <c r="C101" s="29"/>
      <c r="D101" s="29"/>
      <c r="E101" s="29"/>
      <c r="F101" s="30"/>
      <c r="G101" s="30"/>
      <c r="H101" s="30"/>
      <c r="I101" s="16"/>
    </row>
    <row r="102" spans="1:9" ht="12.95" customHeight="1">
      <c r="A102" s="4"/>
      <c r="B102" s="27" t="s">
        <v>125</v>
      </c>
      <c r="C102" s="1"/>
      <c r="D102" s="1"/>
      <c r="E102" s="1"/>
      <c r="F102" s="25" t="s">
        <v>109</v>
      </c>
      <c r="G102" s="25" t="s">
        <v>109</v>
      </c>
      <c r="H102" s="25"/>
      <c r="I102" s="26"/>
    </row>
    <row r="103" spans="1:9" ht="12.95" customHeight="1">
      <c r="A103" s="4"/>
      <c r="B103" s="13"/>
      <c r="C103" s="29"/>
      <c r="D103" s="29"/>
      <c r="E103" s="29"/>
      <c r="F103" s="30"/>
      <c r="G103" s="30"/>
      <c r="H103" s="30"/>
      <c r="I103" s="16"/>
    </row>
    <row r="104" spans="1:9" ht="12.95" customHeight="1">
      <c r="A104" s="4"/>
      <c r="B104" s="27" t="s">
        <v>126</v>
      </c>
      <c r="C104" s="1"/>
      <c r="D104" s="1"/>
      <c r="E104" s="1"/>
      <c r="F104" s="25" t="s">
        <v>109</v>
      </c>
      <c r="G104" s="25" t="s">
        <v>109</v>
      </c>
      <c r="H104" s="25"/>
      <c r="I104" s="26"/>
    </row>
    <row r="105" spans="1:9" ht="12.95" customHeight="1">
      <c r="A105" s="4"/>
      <c r="B105" s="13"/>
      <c r="C105" s="29"/>
      <c r="D105" s="29"/>
      <c r="E105" s="29"/>
      <c r="F105" s="30"/>
      <c r="G105" s="30"/>
      <c r="H105" s="30"/>
      <c r="I105" s="16"/>
    </row>
    <row r="106" spans="1:9" ht="12.95" customHeight="1">
      <c r="A106" s="4"/>
      <c r="B106" s="27" t="s">
        <v>127</v>
      </c>
      <c r="C106" s="28"/>
      <c r="D106" s="28"/>
      <c r="E106" s="28"/>
      <c r="F106" s="32" t="s">
        <v>109</v>
      </c>
      <c r="G106" s="32" t="s">
        <v>109</v>
      </c>
      <c r="H106" s="32"/>
      <c r="I106" s="26"/>
    </row>
    <row r="107" spans="1:9" ht="12.95" customHeight="1">
      <c r="A107" s="4"/>
      <c r="B107" s="13"/>
      <c r="C107" s="29"/>
      <c r="D107" s="29"/>
      <c r="E107" s="29"/>
      <c r="F107" s="30"/>
      <c r="G107" s="30"/>
      <c r="H107" s="30"/>
      <c r="I107" s="16"/>
    </row>
    <row r="108" spans="1:9" ht="12.95" customHeight="1">
      <c r="A108" s="4"/>
      <c r="B108" s="27" t="s">
        <v>110</v>
      </c>
      <c r="C108" s="33"/>
      <c r="D108" s="33"/>
      <c r="E108" s="33"/>
      <c r="F108" s="34" t="s">
        <v>109</v>
      </c>
      <c r="G108" s="34" t="s">
        <v>109</v>
      </c>
      <c r="H108" s="34"/>
      <c r="I108" s="26"/>
    </row>
    <row r="109" spans="1:9" ht="12.95" customHeight="1">
      <c r="A109" s="4"/>
      <c r="B109" s="27" t="s">
        <v>128</v>
      </c>
      <c r="C109" s="1"/>
      <c r="D109" s="1"/>
      <c r="E109" s="1"/>
      <c r="F109" s="25" t="s">
        <v>109</v>
      </c>
      <c r="G109" s="25" t="s">
        <v>109</v>
      </c>
      <c r="H109" s="25"/>
      <c r="I109" s="26"/>
    </row>
    <row r="110" spans="1:9" ht="12.95" customHeight="1">
      <c r="A110" s="4"/>
      <c r="B110" s="13"/>
      <c r="C110" s="29"/>
      <c r="D110" s="29"/>
      <c r="E110" s="29"/>
      <c r="F110" s="30"/>
      <c r="G110" s="30"/>
      <c r="H110" s="30"/>
      <c r="I110" s="16"/>
    </row>
    <row r="111" spans="1:9" ht="12.95" customHeight="1">
      <c r="A111" s="4"/>
      <c r="B111" s="27" t="s">
        <v>129</v>
      </c>
      <c r="C111" s="1"/>
      <c r="D111" s="1"/>
      <c r="E111" s="1"/>
      <c r="F111" s="25" t="s">
        <v>109</v>
      </c>
      <c r="G111" s="25" t="s">
        <v>109</v>
      </c>
      <c r="H111" s="25"/>
      <c r="I111" s="26"/>
    </row>
    <row r="112" spans="1:9" ht="12.95" customHeight="1">
      <c r="A112" s="4"/>
      <c r="B112" s="13"/>
      <c r="C112" s="29"/>
      <c r="D112" s="29"/>
      <c r="E112" s="29"/>
      <c r="F112" s="30"/>
      <c r="G112" s="30"/>
      <c r="H112" s="30"/>
      <c r="I112" s="16"/>
    </row>
    <row r="113" spans="1:9" ht="12.95" customHeight="1">
      <c r="A113" s="4"/>
      <c r="B113" s="27" t="s">
        <v>130</v>
      </c>
      <c r="C113" s="1"/>
      <c r="D113" s="1"/>
      <c r="E113" s="1"/>
      <c r="F113" s="25" t="s">
        <v>109</v>
      </c>
      <c r="G113" s="25" t="s">
        <v>109</v>
      </c>
      <c r="H113" s="25"/>
      <c r="I113" s="26"/>
    </row>
    <row r="114" spans="1:9" ht="12.95" customHeight="1">
      <c r="A114" s="4"/>
      <c r="B114" s="13"/>
      <c r="C114" s="29"/>
      <c r="D114" s="29"/>
      <c r="E114" s="29"/>
      <c r="F114" s="30"/>
      <c r="G114" s="30"/>
      <c r="H114" s="30"/>
      <c r="I114" s="16"/>
    </row>
    <row r="115" spans="1:9" ht="12.95" customHeight="1">
      <c r="A115" s="4"/>
      <c r="B115" s="27" t="s">
        <v>131</v>
      </c>
      <c r="C115" s="1"/>
      <c r="D115" s="1"/>
      <c r="E115" s="1"/>
      <c r="F115" s="25" t="s">
        <v>109</v>
      </c>
      <c r="G115" s="25" t="s">
        <v>109</v>
      </c>
      <c r="H115" s="25"/>
      <c r="I115" s="26"/>
    </row>
    <row r="116" spans="1:9" ht="12.95" customHeight="1">
      <c r="A116" s="4"/>
      <c r="B116" s="13"/>
      <c r="C116" s="29"/>
      <c r="D116" s="29"/>
      <c r="E116" s="29"/>
      <c r="F116" s="30"/>
      <c r="G116" s="30"/>
      <c r="H116" s="30"/>
      <c r="I116" s="16"/>
    </row>
    <row r="117" spans="1:9" ht="12.95" customHeight="1">
      <c r="A117" s="4"/>
      <c r="B117" s="27" t="s">
        <v>132</v>
      </c>
      <c r="C117" s="28"/>
      <c r="D117" s="28"/>
      <c r="E117" s="28"/>
      <c r="F117" s="32" t="s">
        <v>109</v>
      </c>
      <c r="G117" s="32" t="s">
        <v>109</v>
      </c>
      <c r="H117" s="32"/>
      <c r="I117" s="26"/>
    </row>
    <row r="118" spans="1:9" ht="12.95" customHeight="1">
      <c r="A118" s="4"/>
      <c r="B118" s="13"/>
      <c r="C118" s="29"/>
      <c r="D118" s="29"/>
      <c r="E118" s="29"/>
      <c r="F118" s="30"/>
      <c r="G118" s="30"/>
      <c r="H118" s="30"/>
      <c r="I118" s="16"/>
    </row>
    <row r="119" spans="1:9" ht="12.95" customHeight="1">
      <c r="A119" s="4"/>
      <c r="B119" s="27" t="s">
        <v>110</v>
      </c>
      <c r="C119" s="33"/>
      <c r="D119" s="33"/>
      <c r="E119" s="33"/>
      <c r="F119" s="34" t="s">
        <v>109</v>
      </c>
      <c r="G119" s="34" t="s">
        <v>109</v>
      </c>
      <c r="H119" s="34"/>
      <c r="I119" s="26"/>
    </row>
    <row r="120" spans="1:9" ht="12.95" customHeight="1">
      <c r="A120" s="4"/>
      <c r="B120" s="27" t="s">
        <v>111</v>
      </c>
      <c r="C120" s="1"/>
      <c r="D120" s="1"/>
      <c r="E120" s="1"/>
      <c r="F120" s="25" t="s">
        <v>109</v>
      </c>
      <c r="G120" s="25" t="s">
        <v>109</v>
      </c>
      <c r="H120" s="25"/>
      <c r="I120" s="26"/>
    </row>
    <row r="121" spans="1:9" ht="12.95" customHeight="1">
      <c r="A121" s="4"/>
      <c r="B121" s="13"/>
      <c r="C121" s="29"/>
      <c r="D121" s="29"/>
      <c r="E121" s="29"/>
      <c r="F121" s="30"/>
      <c r="G121" s="30"/>
      <c r="H121" s="30"/>
      <c r="I121" s="16"/>
    </row>
    <row r="122" spans="1:9" ht="12.95" customHeight="1">
      <c r="A122" s="4"/>
      <c r="B122" s="27" t="s">
        <v>336</v>
      </c>
      <c r="C122" s="1"/>
      <c r="D122" s="1"/>
      <c r="E122" s="1"/>
      <c r="F122" s="25" t="s">
        <v>109</v>
      </c>
      <c r="G122" s="25" t="s">
        <v>109</v>
      </c>
      <c r="H122" s="25"/>
      <c r="I122" s="26"/>
    </row>
    <row r="123" spans="1:9" ht="12.95" customHeight="1">
      <c r="A123" s="4"/>
      <c r="B123" s="13"/>
      <c r="C123" s="29"/>
      <c r="D123" s="29"/>
      <c r="E123" s="29"/>
      <c r="F123" s="30"/>
      <c r="G123" s="30"/>
      <c r="H123" s="30"/>
      <c r="I123" s="16"/>
    </row>
    <row r="124" spans="1:9" ht="12.95" customHeight="1">
      <c r="A124" s="4"/>
      <c r="B124" s="27" t="s">
        <v>337</v>
      </c>
      <c r="C124" s="1"/>
      <c r="D124" s="1"/>
      <c r="E124" s="1"/>
      <c r="F124" s="25" t="s">
        <v>109</v>
      </c>
      <c r="G124" s="25" t="s">
        <v>109</v>
      </c>
      <c r="H124" s="25"/>
      <c r="I124" s="26"/>
    </row>
    <row r="125" spans="1:9" ht="12.95" customHeight="1">
      <c r="A125" s="4"/>
      <c r="B125" s="13"/>
      <c r="C125" s="29"/>
      <c r="D125" s="29"/>
      <c r="E125" s="29"/>
      <c r="F125" s="30"/>
      <c r="G125" s="30"/>
      <c r="H125" s="30"/>
      <c r="I125" s="16"/>
    </row>
    <row r="126" spans="1:9" ht="12.95" customHeight="1">
      <c r="A126" s="4"/>
      <c r="B126" s="27" t="s">
        <v>338</v>
      </c>
      <c r="C126" s="1"/>
      <c r="D126" s="1"/>
      <c r="E126" s="1"/>
      <c r="F126" s="25" t="s">
        <v>109</v>
      </c>
      <c r="G126" s="25" t="s">
        <v>109</v>
      </c>
      <c r="H126" s="25"/>
      <c r="I126" s="26"/>
    </row>
    <row r="127" spans="1:9" ht="12.95" customHeight="1">
      <c r="A127" s="4"/>
      <c r="B127" s="13"/>
      <c r="C127" s="29"/>
      <c r="D127" s="29"/>
      <c r="E127" s="29"/>
      <c r="F127" s="30"/>
      <c r="G127" s="30"/>
      <c r="H127" s="30"/>
      <c r="I127" s="16"/>
    </row>
    <row r="128" spans="1:9" ht="12.95" customHeight="1">
      <c r="A128" s="4"/>
      <c r="B128" s="27" t="s">
        <v>339</v>
      </c>
      <c r="C128" s="1"/>
      <c r="D128" s="1"/>
      <c r="E128" s="1"/>
      <c r="F128" s="25" t="s">
        <v>109</v>
      </c>
      <c r="G128" s="25" t="s">
        <v>109</v>
      </c>
      <c r="H128" s="25"/>
      <c r="I128" s="26"/>
    </row>
    <row r="129" spans="1:9" ht="12.95" customHeight="1">
      <c r="A129" s="4"/>
      <c r="B129" s="13"/>
      <c r="C129" s="29"/>
      <c r="D129" s="29"/>
      <c r="E129" s="29"/>
      <c r="F129" s="30"/>
      <c r="G129" s="30"/>
      <c r="H129" s="30"/>
      <c r="I129" s="16"/>
    </row>
    <row r="130" spans="1:9" ht="12.95" customHeight="1">
      <c r="A130" s="4"/>
      <c r="B130" s="27" t="s">
        <v>110</v>
      </c>
      <c r="C130" s="28"/>
      <c r="D130" s="28"/>
      <c r="E130" s="28"/>
      <c r="F130" s="32" t="s">
        <v>109</v>
      </c>
      <c r="G130" s="32" t="s">
        <v>109</v>
      </c>
      <c r="H130" s="32"/>
      <c r="I130" s="26"/>
    </row>
    <row r="131" spans="1:9" ht="12.95" customHeight="1">
      <c r="A131" s="4"/>
      <c r="B131" s="27" t="s">
        <v>117</v>
      </c>
      <c r="C131" s="1"/>
      <c r="D131" s="1"/>
      <c r="E131" s="1"/>
      <c r="F131" s="25" t="s">
        <v>109</v>
      </c>
      <c r="G131" s="25" t="s">
        <v>109</v>
      </c>
      <c r="H131" s="25"/>
      <c r="I131" s="26"/>
    </row>
    <row r="132" spans="1:9" ht="12.95" customHeight="1">
      <c r="A132" s="4"/>
      <c r="B132" s="13"/>
      <c r="C132" s="29"/>
      <c r="D132" s="29"/>
      <c r="E132" s="29"/>
      <c r="F132" s="30"/>
      <c r="G132" s="30"/>
      <c r="H132" s="30"/>
      <c r="I132" s="16"/>
    </row>
    <row r="133" spans="1:9" ht="12.95" customHeight="1">
      <c r="A133" s="4"/>
      <c r="B133" s="27" t="s">
        <v>110</v>
      </c>
      <c r="C133" s="28"/>
      <c r="D133" s="28"/>
      <c r="E133" s="28"/>
      <c r="F133" s="32" t="s">
        <v>109</v>
      </c>
      <c r="G133" s="32" t="s">
        <v>109</v>
      </c>
      <c r="H133" s="32"/>
      <c r="I133" s="26"/>
    </row>
    <row r="134" spans="1:9" ht="12.95" customHeight="1">
      <c r="A134" s="4"/>
      <c r="B134" s="27" t="s">
        <v>133</v>
      </c>
      <c r="C134" s="35"/>
      <c r="D134" s="1"/>
      <c r="E134" s="28"/>
      <c r="F134" s="36">
        <v>2887.95</v>
      </c>
      <c r="G134" s="24">
        <v>1.9199999999999998E-2</v>
      </c>
      <c r="H134" s="25"/>
      <c r="I134" s="26"/>
    </row>
    <row r="135" spans="1:9" ht="12.95" customHeight="1" thickBot="1">
      <c r="A135" s="4"/>
      <c r="B135" s="37" t="s">
        <v>134</v>
      </c>
      <c r="C135" s="38"/>
      <c r="D135" s="38"/>
      <c r="E135" s="38"/>
      <c r="F135" s="39">
        <v>149992.85</v>
      </c>
      <c r="G135" s="40">
        <v>1</v>
      </c>
      <c r="H135" s="41"/>
      <c r="I135" s="42"/>
    </row>
    <row r="136" spans="1:9" ht="12.95" customHeight="1">
      <c r="A136" s="4"/>
      <c r="B136" s="265"/>
      <c r="C136" s="265"/>
      <c r="D136" s="265"/>
      <c r="E136" s="265"/>
      <c r="F136" s="265"/>
      <c r="G136" s="265"/>
      <c r="H136" s="265"/>
      <c r="I136" s="265"/>
    </row>
    <row r="137" spans="1:9" ht="12.95" customHeight="1">
      <c r="A137" s="4"/>
      <c r="B137" s="106" t="s">
        <v>135</v>
      </c>
      <c r="C137" s="4"/>
      <c r="D137" s="4"/>
      <c r="E137" s="4"/>
      <c r="F137" s="4"/>
      <c r="G137" s="4"/>
      <c r="H137" s="4"/>
      <c r="I137" s="4"/>
    </row>
    <row r="138" spans="1:9" ht="39.950000000000003" customHeight="1">
      <c r="A138" s="4"/>
      <c r="B138" s="107" t="s">
        <v>22</v>
      </c>
      <c r="C138" s="107" t="s">
        <v>136</v>
      </c>
      <c r="D138" s="107" t="s">
        <v>24</v>
      </c>
      <c r="E138" s="107" t="s">
        <v>25</v>
      </c>
      <c r="F138" s="107" t="s">
        <v>137</v>
      </c>
      <c r="G138" s="107" t="s">
        <v>138</v>
      </c>
      <c r="H138" s="107" t="s">
        <v>28</v>
      </c>
      <c r="I138" s="107" t="s">
        <v>29</v>
      </c>
    </row>
    <row r="139" spans="1:9" ht="12.95" customHeight="1">
      <c r="A139" s="4"/>
      <c r="B139" s="1" t="s">
        <v>38</v>
      </c>
      <c r="C139" s="1" t="s">
        <v>342</v>
      </c>
      <c r="D139" s="1" t="s">
        <v>40</v>
      </c>
      <c r="E139" s="108">
        <v>34800</v>
      </c>
      <c r="F139" s="109">
        <v>1669.7</v>
      </c>
      <c r="G139" s="110">
        <v>1.11E-2</v>
      </c>
      <c r="H139" s="108"/>
      <c r="I139" s="108"/>
    </row>
    <row r="140" spans="1:9" ht="12.95" customHeight="1">
      <c r="A140" s="4"/>
      <c r="B140" s="1" t="s">
        <v>70</v>
      </c>
      <c r="C140" s="1" t="s">
        <v>342</v>
      </c>
      <c r="D140" s="1" t="s">
        <v>72</v>
      </c>
      <c r="E140" s="108">
        <v>277425</v>
      </c>
      <c r="F140" s="109">
        <v>980.56</v>
      </c>
      <c r="G140" s="110">
        <v>6.4999999999999997E-3</v>
      </c>
      <c r="H140" s="108"/>
      <c r="I140" s="108"/>
    </row>
    <row r="141" spans="1:9" ht="12.95" customHeight="1">
      <c r="A141" s="4"/>
      <c r="B141" s="1" t="s">
        <v>64</v>
      </c>
      <c r="C141" s="1" t="s">
        <v>342</v>
      </c>
      <c r="D141" s="1" t="s">
        <v>66</v>
      </c>
      <c r="E141" s="108">
        <v>44850</v>
      </c>
      <c r="F141" s="109">
        <v>705.76</v>
      </c>
      <c r="G141" s="110">
        <v>4.7000000000000002E-3</v>
      </c>
      <c r="H141" s="108"/>
      <c r="I141" s="108"/>
    </row>
    <row r="142" spans="1:9" ht="12.95" customHeight="1">
      <c r="A142" s="4"/>
      <c r="B142" s="3"/>
      <c r="C142" s="266"/>
      <c r="D142" s="266"/>
      <c r="E142" s="266"/>
      <c r="F142" s="4"/>
      <c r="G142" s="4"/>
      <c r="H142" s="4"/>
      <c r="I142" s="4"/>
    </row>
    <row r="143" spans="1:9" ht="12.95" customHeight="1">
      <c r="A143" s="4"/>
      <c r="B143" s="3"/>
      <c r="C143" s="266"/>
      <c r="D143" s="266"/>
      <c r="E143" s="266"/>
      <c r="F143" s="4"/>
      <c r="G143" s="4"/>
      <c r="H143" s="4"/>
      <c r="I143" s="4"/>
    </row>
    <row r="144" spans="1:9" ht="12.95" customHeight="1">
      <c r="A144" s="4"/>
      <c r="B144" s="267"/>
      <c r="C144" s="267"/>
      <c r="D144" s="267"/>
      <c r="E144" s="267"/>
      <c r="F144" s="267"/>
      <c r="G144" s="267"/>
      <c r="H144" s="267"/>
      <c r="I144" s="267"/>
    </row>
    <row r="145" spans="1:9" ht="12.95" customHeight="1">
      <c r="A145" s="4"/>
      <c r="B145" s="267" t="s">
        <v>140</v>
      </c>
      <c r="C145" s="267"/>
      <c r="D145" s="267"/>
      <c r="E145" s="267"/>
      <c r="F145" s="267"/>
      <c r="G145" s="267"/>
      <c r="H145" s="267"/>
      <c r="I145" s="267"/>
    </row>
    <row r="146" spans="1:9" ht="12.95" customHeight="1">
      <c r="A146" s="4"/>
      <c r="B146" s="265" t="s">
        <v>141</v>
      </c>
      <c r="C146" s="265"/>
      <c r="D146" s="265"/>
      <c r="E146" s="265"/>
      <c r="F146" s="265"/>
      <c r="G146" s="265"/>
      <c r="H146" s="265"/>
      <c r="I146" s="265"/>
    </row>
    <row r="147" spans="1:9" ht="12.95" customHeight="1">
      <c r="A147" s="4"/>
      <c r="B147" s="265" t="s">
        <v>142</v>
      </c>
      <c r="C147" s="265"/>
      <c r="D147" s="265"/>
      <c r="E147" s="265"/>
      <c r="F147" s="265"/>
      <c r="G147" s="265"/>
      <c r="H147" s="265"/>
      <c r="I147" s="265"/>
    </row>
    <row r="148" spans="1:9" ht="12.95" customHeight="1">
      <c r="A148" s="4"/>
      <c r="B148" s="265" t="s">
        <v>143</v>
      </c>
      <c r="C148" s="265"/>
      <c r="D148" s="265"/>
      <c r="E148" s="265"/>
      <c r="F148" s="265"/>
      <c r="G148" s="265"/>
      <c r="H148" s="265"/>
      <c r="I148" s="265"/>
    </row>
    <row r="149" spans="1:9" ht="12.95" customHeight="1">
      <c r="A149" s="4"/>
      <c r="B149" s="265" t="s">
        <v>144</v>
      </c>
      <c r="C149" s="265"/>
      <c r="D149" s="265"/>
      <c r="E149" s="265"/>
      <c r="F149" s="265"/>
      <c r="G149" s="265"/>
      <c r="H149" s="265"/>
      <c r="I149" s="265"/>
    </row>
    <row r="150" spans="1:9" ht="12.95" customHeight="1">
      <c r="A150" s="4"/>
      <c r="B150" s="265" t="s">
        <v>145</v>
      </c>
      <c r="C150" s="265"/>
      <c r="D150" s="265"/>
      <c r="E150" s="265"/>
      <c r="F150" s="265"/>
      <c r="G150" s="265"/>
      <c r="H150" s="265"/>
      <c r="I150" s="265"/>
    </row>
    <row r="151" spans="1:9" ht="12.95" customHeight="1">
      <c r="A151" s="4"/>
      <c r="B151" s="265" t="s">
        <v>146</v>
      </c>
      <c r="C151" s="265"/>
      <c r="D151" s="265"/>
      <c r="E151" s="265"/>
      <c r="F151" s="265"/>
      <c r="G151" s="265"/>
      <c r="H151" s="265"/>
      <c r="I151" s="265"/>
    </row>
    <row r="152" spans="1:9" ht="12.95" customHeight="1">
      <c r="A152" s="4"/>
      <c r="B152" s="43"/>
      <c r="C152" s="43"/>
      <c r="D152" s="43"/>
      <c r="E152" s="43"/>
      <c r="F152" s="43"/>
      <c r="G152" s="43"/>
      <c r="H152" s="43"/>
      <c r="I152" s="43"/>
    </row>
    <row r="153" spans="1:9" ht="12.95" customHeight="1">
      <c r="A153" s="4"/>
      <c r="B153" s="43"/>
      <c r="C153" s="43"/>
      <c r="D153" s="43"/>
      <c r="E153" s="43"/>
      <c r="F153" s="43"/>
      <c r="G153" s="43"/>
      <c r="H153" s="43"/>
      <c r="I153" s="43"/>
    </row>
    <row r="154" spans="1:9" ht="15.75" thickBot="1"/>
    <row r="155" spans="1:9">
      <c r="B155" s="44" t="s">
        <v>147</v>
      </c>
      <c r="C155" s="45"/>
      <c r="D155" s="45"/>
      <c r="E155" s="45"/>
      <c r="F155" s="46"/>
      <c r="G155" s="47"/>
      <c r="H155" s="47"/>
      <c r="I155" s="48"/>
    </row>
    <row r="156" spans="1:9" ht="15.75" thickBot="1">
      <c r="B156" s="49" t="s">
        <v>148</v>
      </c>
      <c r="C156" s="50"/>
      <c r="D156" s="50"/>
      <c r="E156" s="51"/>
      <c r="F156" s="51"/>
      <c r="G156" s="50"/>
      <c r="H156" s="50"/>
      <c r="I156" s="52"/>
    </row>
    <row r="157" spans="1:9" ht="24">
      <c r="B157" s="263" t="s">
        <v>149</v>
      </c>
      <c r="C157" s="263" t="s">
        <v>150</v>
      </c>
      <c r="D157" s="53" t="s">
        <v>151</v>
      </c>
      <c r="E157" s="53" t="s">
        <v>151</v>
      </c>
      <c r="F157" s="53" t="s">
        <v>152</v>
      </c>
      <c r="G157" s="50"/>
      <c r="H157" s="50"/>
      <c r="I157" s="52"/>
    </row>
    <row r="158" spans="1:9" ht="15.75" thickBot="1">
      <c r="B158" s="264"/>
      <c r="C158" s="264"/>
      <c r="D158" s="54" t="s">
        <v>153</v>
      </c>
      <c r="E158" s="54" t="s">
        <v>154</v>
      </c>
      <c r="F158" s="54" t="s">
        <v>153</v>
      </c>
      <c r="G158" s="50"/>
      <c r="H158" s="50"/>
      <c r="I158" s="52"/>
    </row>
    <row r="159" spans="1:9" ht="15.75" thickBot="1">
      <c r="B159" s="55" t="s">
        <v>109</v>
      </c>
      <c r="C159" s="55" t="s">
        <v>109</v>
      </c>
      <c r="D159" s="55" t="s">
        <v>109</v>
      </c>
      <c r="E159" s="55" t="s">
        <v>109</v>
      </c>
      <c r="F159" s="55" t="s">
        <v>109</v>
      </c>
      <c r="G159" s="50"/>
      <c r="H159" s="50"/>
      <c r="I159" s="52"/>
    </row>
    <row r="160" spans="1:9">
      <c r="B160" s="49"/>
      <c r="C160" s="50"/>
      <c r="D160" s="51"/>
      <c r="E160" s="51"/>
      <c r="F160" s="50"/>
      <c r="G160" s="50"/>
      <c r="H160" s="50"/>
      <c r="I160" s="52"/>
    </row>
    <row r="161" spans="2:9" ht="15.75" thickBot="1">
      <c r="B161" s="49" t="s">
        <v>155</v>
      </c>
      <c r="C161" s="50"/>
      <c r="D161" s="51"/>
      <c r="E161" s="51"/>
      <c r="F161" s="50"/>
      <c r="G161" s="50"/>
      <c r="H161" s="50"/>
      <c r="I161" s="52"/>
    </row>
    <row r="162" spans="2:9">
      <c r="B162" s="186" t="s">
        <v>156</v>
      </c>
      <c r="C162" s="146"/>
      <c r="D162" s="58">
        <v>23.3005</v>
      </c>
      <c r="E162" s="59"/>
      <c r="F162" s="50"/>
      <c r="G162" s="50"/>
      <c r="H162" s="50"/>
      <c r="I162" s="52"/>
    </row>
    <row r="163" spans="2:9">
      <c r="B163" s="66" t="s">
        <v>157</v>
      </c>
      <c r="C163" s="67"/>
      <c r="D163" s="62">
        <v>26.637499999999999</v>
      </c>
      <c r="E163" s="59"/>
      <c r="F163" s="50"/>
      <c r="G163" s="50"/>
      <c r="H163" s="50"/>
      <c r="I163" s="52"/>
    </row>
    <row r="164" spans="2:9">
      <c r="B164" s="66" t="s">
        <v>158</v>
      </c>
      <c r="C164" s="67"/>
      <c r="D164" s="62">
        <v>27.076799999999999</v>
      </c>
      <c r="E164" s="59"/>
      <c r="F164" s="50"/>
      <c r="G164" s="50"/>
      <c r="H164" s="50"/>
      <c r="I164" s="52"/>
    </row>
    <row r="165" spans="2:9" ht="15.75" thickBot="1">
      <c r="B165" s="187" t="s">
        <v>159</v>
      </c>
      <c r="C165" s="149"/>
      <c r="D165" s="65">
        <v>30.606200000000001</v>
      </c>
      <c r="E165" s="59"/>
      <c r="F165" s="50"/>
      <c r="G165" s="50"/>
      <c r="H165" s="50"/>
      <c r="I165" s="52"/>
    </row>
    <row r="166" spans="2:9">
      <c r="B166" s="66"/>
      <c r="C166" s="67"/>
      <c r="D166" s="68"/>
      <c r="E166" s="59"/>
      <c r="F166" s="50"/>
      <c r="G166" s="50"/>
      <c r="H166" s="50"/>
      <c r="I166" s="52"/>
    </row>
    <row r="167" spans="2:9" ht="15.75" thickBot="1">
      <c r="B167" s="49" t="s">
        <v>160</v>
      </c>
      <c r="C167" s="50"/>
      <c r="D167" s="59"/>
      <c r="E167" s="59"/>
      <c r="F167" s="50"/>
      <c r="G167" s="50"/>
      <c r="H167" s="50"/>
      <c r="I167" s="52"/>
    </row>
    <row r="168" spans="2:9">
      <c r="B168" s="186" t="s">
        <v>156</v>
      </c>
      <c r="C168" s="57"/>
      <c r="D168" s="58">
        <v>22.434100000000001</v>
      </c>
      <c r="E168" s="59"/>
      <c r="F168" s="50"/>
      <c r="G168" s="50"/>
      <c r="H168" s="50"/>
      <c r="I168" s="52"/>
    </row>
    <row r="169" spans="2:9">
      <c r="B169" s="66" t="s">
        <v>157</v>
      </c>
      <c r="C169" s="61"/>
      <c r="D169" s="62">
        <v>25.646999999999998</v>
      </c>
      <c r="E169" s="59"/>
      <c r="F169" s="50"/>
      <c r="G169" s="50"/>
      <c r="H169" s="50"/>
      <c r="I169" s="52"/>
    </row>
    <row r="170" spans="2:9">
      <c r="B170" s="66" t="s">
        <v>158</v>
      </c>
      <c r="C170" s="61"/>
      <c r="D170" s="62">
        <v>26.101099999999999</v>
      </c>
      <c r="E170" s="59"/>
      <c r="F170" s="50"/>
      <c r="G170" s="50"/>
      <c r="H170" s="50"/>
      <c r="I170" s="52"/>
    </row>
    <row r="171" spans="2:9" ht="15.75" thickBot="1">
      <c r="B171" s="187" t="s">
        <v>159</v>
      </c>
      <c r="C171" s="64"/>
      <c r="D171" s="65">
        <v>29.503299999999999</v>
      </c>
      <c r="E171" s="59"/>
      <c r="F171" s="50"/>
      <c r="G171" s="50"/>
      <c r="H171" s="50"/>
      <c r="I171" s="52"/>
    </row>
    <row r="172" spans="2:9">
      <c r="B172" s="69"/>
      <c r="C172" s="70"/>
      <c r="D172" s="71"/>
      <c r="E172" s="71"/>
      <c r="F172" s="59"/>
      <c r="G172" s="50"/>
      <c r="H172" s="50"/>
      <c r="I172" s="72"/>
    </row>
    <row r="173" spans="2:9">
      <c r="B173" s="49" t="s">
        <v>161</v>
      </c>
      <c r="C173" s="50"/>
      <c r="D173" s="71"/>
      <c r="E173" s="71"/>
      <c r="F173" s="111">
        <f>SUM(F138:F141)</f>
        <v>3356.0200000000004</v>
      </c>
      <c r="G173" s="50"/>
      <c r="H173" s="50"/>
      <c r="I173" s="72"/>
    </row>
    <row r="174" spans="2:9">
      <c r="B174" s="49" t="s">
        <v>162</v>
      </c>
      <c r="C174" s="50"/>
      <c r="D174" s="71"/>
      <c r="E174" s="71"/>
      <c r="F174" s="51" t="s">
        <v>163</v>
      </c>
      <c r="G174" s="50"/>
      <c r="H174" s="50"/>
      <c r="I174" s="72"/>
    </row>
    <row r="175" spans="2:9">
      <c r="B175" s="49" t="s">
        <v>164</v>
      </c>
      <c r="C175" s="50"/>
      <c r="D175" s="71"/>
      <c r="E175" s="71"/>
      <c r="F175" s="73" t="s">
        <v>1004</v>
      </c>
      <c r="G175" s="50"/>
      <c r="H175" s="50"/>
      <c r="I175" s="72"/>
    </row>
    <row r="176" spans="2:9">
      <c r="B176" s="49" t="s">
        <v>504</v>
      </c>
      <c r="C176" s="50"/>
      <c r="D176" s="71"/>
      <c r="E176" s="71"/>
      <c r="F176" s="51"/>
      <c r="G176" s="74"/>
      <c r="H176" s="50"/>
      <c r="I176" s="72"/>
    </row>
    <row r="177" spans="2:9" ht="24.75">
      <c r="B177" s="75" t="s">
        <v>166</v>
      </c>
      <c r="C177" s="76" t="s">
        <v>167</v>
      </c>
      <c r="D177" s="76" t="s">
        <v>168</v>
      </c>
      <c r="E177" s="71"/>
      <c r="F177" s="51"/>
      <c r="G177" s="74"/>
      <c r="H177" s="50"/>
      <c r="I177" s="72"/>
    </row>
    <row r="178" spans="2:9">
      <c r="B178" s="77" t="s">
        <v>169</v>
      </c>
      <c r="C178" s="78">
        <v>0</v>
      </c>
      <c r="D178" s="78">
        <v>0</v>
      </c>
      <c r="E178" s="71"/>
      <c r="F178" s="51"/>
      <c r="G178" s="74"/>
      <c r="H178" s="50"/>
      <c r="I178" s="72"/>
    </row>
    <row r="179" spans="2:9">
      <c r="B179" s="79" t="s">
        <v>170</v>
      </c>
      <c r="C179" s="78">
        <v>0</v>
      </c>
      <c r="D179" s="78">
        <v>0</v>
      </c>
      <c r="E179" s="71"/>
      <c r="F179" s="51"/>
      <c r="G179" s="74"/>
      <c r="H179" s="50"/>
      <c r="I179" s="72"/>
    </row>
    <row r="180" spans="2:9">
      <c r="B180" s="49"/>
      <c r="C180" s="50"/>
      <c r="D180" s="71"/>
      <c r="E180" s="71"/>
      <c r="F180" s="51"/>
      <c r="G180" s="74"/>
      <c r="H180" s="50"/>
      <c r="I180" s="72"/>
    </row>
    <row r="181" spans="2:9">
      <c r="B181" s="49" t="s">
        <v>1012</v>
      </c>
      <c r="C181" s="50"/>
      <c r="D181" s="71"/>
      <c r="E181" s="71"/>
      <c r="F181" s="51" t="s">
        <v>163</v>
      </c>
      <c r="G181" s="74"/>
      <c r="H181" s="50"/>
      <c r="I181" s="72"/>
    </row>
    <row r="182" spans="2:9">
      <c r="B182" s="49" t="s">
        <v>171</v>
      </c>
      <c r="C182" s="50"/>
      <c r="D182" s="71"/>
      <c r="E182" s="71"/>
      <c r="F182" s="51" t="s">
        <v>163</v>
      </c>
      <c r="G182" s="80"/>
      <c r="H182" s="81"/>
      <c r="I182" s="72"/>
    </row>
    <row r="183" spans="2:9">
      <c r="B183" s="49" t="s">
        <v>172</v>
      </c>
      <c r="C183" s="50"/>
      <c r="D183" s="71"/>
      <c r="E183" s="71"/>
      <c r="F183" s="51" t="s">
        <v>163</v>
      </c>
      <c r="G183" s="50"/>
      <c r="H183" s="50"/>
      <c r="I183" s="72"/>
    </row>
    <row r="184" spans="2:9">
      <c r="B184" s="273" t="s">
        <v>1050</v>
      </c>
      <c r="C184" s="274"/>
      <c r="D184" s="274"/>
      <c r="E184" s="274"/>
      <c r="F184" s="51"/>
      <c r="G184" s="71"/>
      <c r="H184" s="50"/>
      <c r="I184" s="72"/>
    </row>
    <row r="185" spans="2:9">
      <c r="B185" s="49"/>
      <c r="C185" s="50"/>
      <c r="D185" s="71"/>
      <c r="E185" s="71"/>
      <c r="F185" s="50"/>
      <c r="G185" s="50"/>
      <c r="H185" s="50"/>
      <c r="I185" s="72"/>
    </row>
    <row r="186" spans="2:9">
      <c r="B186" s="49" t="s">
        <v>1019</v>
      </c>
      <c r="F186" s="51" t="s">
        <v>163</v>
      </c>
      <c r="I186" s="82"/>
    </row>
    <row r="187" spans="2:9">
      <c r="B187" s="112"/>
      <c r="I187" s="82"/>
    </row>
    <row r="188" spans="2:9">
      <c r="B188" s="49" t="s">
        <v>864</v>
      </c>
      <c r="F188" s="51" t="s">
        <v>163</v>
      </c>
      <c r="I188" s="82"/>
    </row>
    <row r="189" spans="2:9">
      <c r="B189" s="112"/>
      <c r="I189" s="82"/>
    </row>
    <row r="190" spans="2:9">
      <c r="B190" s="49" t="s">
        <v>1011</v>
      </c>
      <c r="F190" s="51" t="s">
        <v>163</v>
      </c>
      <c r="I190" s="82"/>
    </row>
    <row r="191" spans="2:9">
      <c r="B191" s="49"/>
      <c r="F191" s="51"/>
      <c r="I191" s="82"/>
    </row>
    <row r="192" spans="2:9" ht="15.75" thickBot="1">
      <c r="B192" s="49" t="s">
        <v>1020</v>
      </c>
      <c r="F192" s="51"/>
      <c r="I192" s="82"/>
    </row>
    <row r="193" spans="2:9" ht="24.75" thickBot="1">
      <c r="B193" s="134" t="s">
        <v>173</v>
      </c>
      <c r="C193" s="135" t="s">
        <v>174</v>
      </c>
      <c r="D193" s="123" t="s">
        <v>175</v>
      </c>
      <c r="E193" s="123" t="s">
        <v>176</v>
      </c>
      <c r="F193" s="123" t="s">
        <v>177</v>
      </c>
      <c r="G193" s="124" t="s">
        <v>178</v>
      </c>
      <c r="I193" s="82"/>
    </row>
    <row r="194" spans="2:9">
      <c r="B194" s="184" t="s">
        <v>14</v>
      </c>
      <c r="C194" s="185" t="s">
        <v>70</v>
      </c>
      <c r="D194" s="99" t="s">
        <v>342</v>
      </c>
      <c r="E194" s="176">
        <v>345.86380001802291</v>
      </c>
      <c r="F194" s="176">
        <v>353.45</v>
      </c>
      <c r="G194" s="177">
        <v>212.1767207</v>
      </c>
      <c r="I194" s="82"/>
    </row>
    <row r="195" spans="2:9">
      <c r="B195" s="184" t="s">
        <v>14</v>
      </c>
      <c r="C195" s="185" t="s">
        <v>64</v>
      </c>
      <c r="D195" s="99" t="s">
        <v>342</v>
      </c>
      <c r="E195" s="176">
        <v>1563.7021001114827</v>
      </c>
      <c r="F195" s="176">
        <v>1573.6</v>
      </c>
      <c r="G195" s="177">
        <v>121.860141</v>
      </c>
      <c r="I195" s="82"/>
    </row>
    <row r="196" spans="2:9">
      <c r="B196" s="184" t="s">
        <v>14</v>
      </c>
      <c r="C196" s="185" t="s">
        <v>38</v>
      </c>
      <c r="D196" s="99" t="s">
        <v>342</v>
      </c>
      <c r="E196" s="176">
        <v>4901.8994224137932</v>
      </c>
      <c r="F196" s="176">
        <v>4798</v>
      </c>
      <c r="G196" s="177">
        <v>317.17764</v>
      </c>
      <c r="I196" s="82"/>
    </row>
    <row r="197" spans="2:9">
      <c r="B197" s="112"/>
      <c r="I197" s="82"/>
    </row>
    <row r="198" spans="2:9">
      <c r="B198" s="121" t="s">
        <v>1044</v>
      </c>
      <c r="I198" s="82"/>
    </row>
    <row r="199" spans="2:9">
      <c r="B199" s="112"/>
      <c r="I199" s="82"/>
    </row>
    <row r="200" spans="2:9" ht="15.75" thickBot="1">
      <c r="B200" s="49" t="s">
        <v>1021</v>
      </c>
      <c r="I200" s="82"/>
    </row>
    <row r="201" spans="2:9" ht="60.75" thickBot="1">
      <c r="B201" s="134" t="s">
        <v>173</v>
      </c>
      <c r="C201" s="135" t="s">
        <v>184</v>
      </c>
      <c r="D201" s="123" t="s">
        <v>185</v>
      </c>
      <c r="E201" s="123" t="s">
        <v>343</v>
      </c>
      <c r="F201" s="123" t="s">
        <v>344</v>
      </c>
      <c r="G201" s="136" t="s">
        <v>188</v>
      </c>
      <c r="H201" s="125"/>
      <c r="I201" s="82"/>
    </row>
    <row r="202" spans="2:9" ht="15.75" thickBot="1">
      <c r="B202" s="140" t="s">
        <v>14</v>
      </c>
      <c r="C202" s="141">
        <v>16</v>
      </c>
      <c r="D202" s="142">
        <v>440</v>
      </c>
      <c r="E202" s="93">
        <v>161.5330002</v>
      </c>
      <c r="F202" s="93">
        <v>3245.0218096500003</v>
      </c>
      <c r="G202" s="94">
        <v>-244.44591149999999</v>
      </c>
      <c r="H202" s="86"/>
      <c r="I202" s="82"/>
    </row>
    <row r="203" spans="2:9">
      <c r="B203" s="49"/>
      <c r="I203" s="82"/>
    </row>
    <row r="204" spans="2:9">
      <c r="B204" s="87" t="s">
        <v>1029</v>
      </c>
      <c r="I204" s="82"/>
    </row>
    <row r="205" spans="2:9">
      <c r="B205" s="87"/>
      <c r="I205" s="82"/>
    </row>
    <row r="206" spans="2:9">
      <c r="B206" s="87" t="s">
        <v>1033</v>
      </c>
      <c r="I206" s="82"/>
    </row>
    <row r="207" spans="2:9">
      <c r="B207" s="69"/>
      <c r="I207" s="82"/>
    </row>
    <row r="208" spans="2:9">
      <c r="B208" s="87" t="s">
        <v>1030</v>
      </c>
      <c r="I208" s="82"/>
    </row>
    <row r="209" spans="2:9">
      <c r="B209" s="69"/>
      <c r="I209" s="82"/>
    </row>
    <row r="210" spans="2:9">
      <c r="B210" s="87" t="s">
        <v>1034</v>
      </c>
      <c r="I210" s="82"/>
    </row>
    <row r="211" spans="2:9">
      <c r="B211" s="87"/>
      <c r="I211" s="82"/>
    </row>
    <row r="212" spans="2:9">
      <c r="B212" s="87" t="s">
        <v>1031</v>
      </c>
      <c r="I212" s="82"/>
    </row>
    <row r="213" spans="2:9">
      <c r="B213" s="87"/>
      <c r="I213" s="82"/>
    </row>
    <row r="214" spans="2:9">
      <c r="B214" s="87" t="s">
        <v>1035</v>
      </c>
      <c r="I214" s="82"/>
    </row>
    <row r="215" spans="2:9">
      <c r="B215" s="87"/>
      <c r="I215" s="82"/>
    </row>
    <row r="216" spans="2:9">
      <c r="B216" s="87" t="s">
        <v>189</v>
      </c>
      <c r="I216" s="82"/>
    </row>
    <row r="217" spans="2:9">
      <c r="B217" s="87"/>
      <c r="I217" s="82"/>
    </row>
    <row r="218" spans="2:9">
      <c r="B218" s="87" t="s">
        <v>190</v>
      </c>
      <c r="I218" s="82"/>
    </row>
    <row r="219" spans="2:9" ht="15.75" thickBot="1">
      <c r="B219" s="88"/>
      <c r="C219" s="89"/>
      <c r="D219" s="89"/>
      <c r="E219" s="89"/>
      <c r="F219" s="89"/>
      <c r="G219" s="89"/>
      <c r="H219" s="89"/>
      <c r="I219" s="90"/>
    </row>
    <row r="222" spans="2:9" ht="90">
      <c r="B222" s="235" t="s">
        <v>1084</v>
      </c>
    </row>
    <row r="232" spans="2:2">
      <c r="B232" s="236" t="s">
        <v>1056</v>
      </c>
    </row>
    <row r="233" spans="2:2" ht="15.75">
      <c r="B233" s="237" t="s">
        <v>1085</v>
      </c>
    </row>
    <row r="234" spans="2:2" ht="15.75">
      <c r="B234" s="206" t="s">
        <v>1058</v>
      </c>
    </row>
  </sheetData>
  <mergeCells count="14">
    <mergeCell ref="B184:E184"/>
    <mergeCell ref="B157:B158"/>
    <mergeCell ref="C157:C158"/>
    <mergeCell ref="B136:I136"/>
    <mergeCell ref="C142:E142"/>
    <mergeCell ref="C143:E143"/>
    <mergeCell ref="B144:I144"/>
    <mergeCell ref="B145:I145"/>
    <mergeCell ref="B146:I146"/>
    <mergeCell ref="B147:I147"/>
    <mergeCell ref="B148:I148"/>
    <mergeCell ref="B149:I149"/>
    <mergeCell ref="B150:I150"/>
    <mergeCell ref="B151:I151"/>
  </mergeCells>
  <hyperlinks>
    <hyperlink ref="B3" location="ITIMultiCapFund" display="ITI Multi Cap Fund" xr:uid="{FF12800F-6F52-49BE-A61B-BDED5AC108DD}"/>
  </hyperlinks>
  <pageMargins left="0" right="0" top="0" bottom="0" header="0" footer="0"/>
  <pageSetup orientation="landscape"/>
  <headerFooter>
    <oddFooter xml:space="preserve">&amp;C_x000D_&amp;1#&amp;"Aptos"&amp;10&amp;K000000  For internal use only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9B748-3BF2-4A08-A170-9EDFFDB27E58}">
  <sheetPr codeName="Sheet17">
    <outlinePr summaryBelow="0"/>
  </sheetPr>
  <dimension ref="A1:I247"/>
  <sheetViews>
    <sheetView workbookViewId="0"/>
  </sheetViews>
  <sheetFormatPr defaultRowHeight="15"/>
  <cols>
    <col min="1" max="1" width="9.710937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710937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710937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710937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710937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710937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710937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710937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710937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710937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710937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710937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710937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710937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710937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710937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710937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710937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710937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710937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710937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710937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710937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710937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710937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710937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710937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710937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710937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710937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710937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710937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710937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710937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710937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710937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710937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710937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710937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710937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710937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710937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710937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710937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710937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710937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710937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710937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710937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710937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710937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710937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710937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710937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710937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710937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710937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710937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710937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710937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710937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710937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710937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710937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15</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606</v>
      </c>
      <c r="C9" s="14" t="s">
        <v>607</v>
      </c>
      <c r="D9" s="14" t="s">
        <v>37</v>
      </c>
      <c r="E9" s="19">
        <v>1316306</v>
      </c>
      <c r="F9" s="20">
        <v>4177.96</v>
      </c>
      <c r="G9" s="21">
        <v>2.8799999999999999E-2</v>
      </c>
      <c r="H9" s="91"/>
      <c r="I9" s="22"/>
    </row>
    <row r="10" spans="1:9" ht="12.95" customHeight="1">
      <c r="A10" s="17"/>
      <c r="B10" s="18" t="s">
        <v>661</v>
      </c>
      <c r="C10" s="14" t="s">
        <v>662</v>
      </c>
      <c r="D10" s="14" t="s">
        <v>219</v>
      </c>
      <c r="E10" s="19">
        <v>371091</v>
      </c>
      <c r="F10" s="20">
        <v>2857.4</v>
      </c>
      <c r="G10" s="21">
        <v>1.9699999999999999E-2</v>
      </c>
      <c r="H10" s="91"/>
      <c r="I10" s="22"/>
    </row>
    <row r="11" spans="1:9" ht="12.95" customHeight="1">
      <c r="A11" s="17"/>
      <c r="B11" s="18" t="s">
        <v>32</v>
      </c>
      <c r="C11" s="14" t="s">
        <v>33</v>
      </c>
      <c r="D11" s="14" t="s">
        <v>34</v>
      </c>
      <c r="E11" s="19">
        <v>166112</v>
      </c>
      <c r="F11" s="20">
        <v>2787.36</v>
      </c>
      <c r="G11" s="21">
        <v>1.9199999999999998E-2</v>
      </c>
      <c r="H11" s="91"/>
      <c r="I11" s="22"/>
    </row>
    <row r="12" spans="1:9" ht="12.95" customHeight="1">
      <c r="A12" s="17"/>
      <c r="B12" s="18" t="s">
        <v>430</v>
      </c>
      <c r="C12" s="14" t="s">
        <v>431</v>
      </c>
      <c r="D12" s="14" t="s">
        <v>52</v>
      </c>
      <c r="E12" s="19">
        <v>60519</v>
      </c>
      <c r="F12" s="20">
        <v>2642.26</v>
      </c>
      <c r="G12" s="21">
        <v>1.8200000000000001E-2</v>
      </c>
      <c r="H12" s="91"/>
      <c r="I12" s="22"/>
    </row>
    <row r="13" spans="1:9" ht="12.95" customHeight="1">
      <c r="A13" s="17"/>
      <c r="B13" s="18" t="s">
        <v>253</v>
      </c>
      <c r="C13" s="14" t="s">
        <v>254</v>
      </c>
      <c r="D13" s="14" t="s">
        <v>37</v>
      </c>
      <c r="E13" s="19">
        <v>3240508</v>
      </c>
      <c r="F13" s="20">
        <v>2639.07</v>
      </c>
      <c r="G13" s="21">
        <v>1.8200000000000001E-2</v>
      </c>
      <c r="H13" s="91"/>
      <c r="I13" s="22"/>
    </row>
    <row r="14" spans="1:9" ht="12.95" customHeight="1">
      <c r="A14" s="17"/>
      <c r="B14" s="18" t="s">
        <v>584</v>
      </c>
      <c r="C14" s="14" t="s">
        <v>585</v>
      </c>
      <c r="D14" s="14" t="s">
        <v>233</v>
      </c>
      <c r="E14" s="19">
        <v>57190</v>
      </c>
      <c r="F14" s="20">
        <v>2402.5500000000002</v>
      </c>
      <c r="G14" s="21">
        <v>1.6500000000000001E-2</v>
      </c>
      <c r="H14" s="91"/>
      <c r="I14" s="22"/>
    </row>
    <row r="15" spans="1:9" ht="12.95" customHeight="1">
      <c r="A15" s="17"/>
      <c r="B15" s="18" t="s">
        <v>249</v>
      </c>
      <c r="C15" s="14" t="s">
        <v>250</v>
      </c>
      <c r="D15" s="14" t="s">
        <v>209</v>
      </c>
      <c r="E15" s="19">
        <v>58508</v>
      </c>
      <c r="F15" s="20">
        <v>2402.34</v>
      </c>
      <c r="G15" s="21">
        <v>1.6500000000000001E-2</v>
      </c>
      <c r="H15" s="91"/>
      <c r="I15" s="22"/>
    </row>
    <row r="16" spans="1:9" ht="12.95" customHeight="1">
      <c r="A16" s="17"/>
      <c r="B16" s="18" t="s">
        <v>227</v>
      </c>
      <c r="C16" s="14" t="s">
        <v>228</v>
      </c>
      <c r="D16" s="14" t="s">
        <v>226</v>
      </c>
      <c r="E16" s="19">
        <v>12175</v>
      </c>
      <c r="F16" s="20">
        <v>2398.48</v>
      </c>
      <c r="G16" s="21">
        <v>1.6500000000000001E-2</v>
      </c>
      <c r="H16" s="91"/>
      <c r="I16" s="22"/>
    </row>
    <row r="17" spans="1:9" ht="12.95" customHeight="1">
      <c r="A17" s="17"/>
      <c r="B17" s="18" t="s">
        <v>296</v>
      </c>
      <c r="C17" s="14" t="s">
        <v>297</v>
      </c>
      <c r="D17" s="14" t="s">
        <v>209</v>
      </c>
      <c r="E17" s="19">
        <v>166302</v>
      </c>
      <c r="F17" s="20">
        <v>2369.8000000000002</v>
      </c>
      <c r="G17" s="21">
        <v>1.6299999999999999E-2</v>
      </c>
      <c r="H17" s="91"/>
      <c r="I17" s="22"/>
    </row>
    <row r="18" spans="1:9" ht="12.95" customHeight="1">
      <c r="A18" s="17"/>
      <c r="B18" s="18" t="s">
        <v>770</v>
      </c>
      <c r="C18" s="14" t="s">
        <v>771</v>
      </c>
      <c r="D18" s="14" t="s">
        <v>226</v>
      </c>
      <c r="E18" s="19">
        <v>194567</v>
      </c>
      <c r="F18" s="20">
        <v>2297.84</v>
      </c>
      <c r="G18" s="21">
        <v>1.5800000000000002E-2</v>
      </c>
      <c r="H18" s="91"/>
      <c r="I18" s="22"/>
    </row>
    <row r="19" spans="1:9" ht="12.95" customHeight="1">
      <c r="A19" s="17"/>
      <c r="B19" s="18" t="s">
        <v>53</v>
      </c>
      <c r="C19" s="14" t="s">
        <v>54</v>
      </c>
      <c r="D19" s="14" t="s">
        <v>37</v>
      </c>
      <c r="E19" s="19">
        <v>225155</v>
      </c>
      <c r="F19" s="20">
        <v>2274.7399999999998</v>
      </c>
      <c r="G19" s="21">
        <v>1.5699999999999999E-2</v>
      </c>
      <c r="H19" s="91"/>
      <c r="I19" s="22"/>
    </row>
    <row r="20" spans="1:9" ht="12.95" customHeight="1">
      <c r="A20" s="17"/>
      <c r="B20" s="18" t="s">
        <v>382</v>
      </c>
      <c r="C20" s="14" t="s">
        <v>383</v>
      </c>
      <c r="D20" s="14" t="s">
        <v>259</v>
      </c>
      <c r="E20" s="19">
        <v>273340</v>
      </c>
      <c r="F20" s="20">
        <v>2268.7199999999998</v>
      </c>
      <c r="G20" s="21">
        <v>1.5599999999999999E-2</v>
      </c>
      <c r="H20" s="91"/>
      <c r="I20" s="22"/>
    </row>
    <row r="21" spans="1:9" ht="12.95" customHeight="1">
      <c r="A21" s="17"/>
      <c r="B21" s="18" t="s">
        <v>454</v>
      </c>
      <c r="C21" s="14" t="s">
        <v>455</v>
      </c>
      <c r="D21" s="14" t="s">
        <v>238</v>
      </c>
      <c r="E21" s="19">
        <v>286805</v>
      </c>
      <c r="F21" s="20">
        <v>2254.29</v>
      </c>
      <c r="G21" s="21">
        <v>1.55E-2</v>
      </c>
      <c r="H21" s="91"/>
      <c r="I21" s="22"/>
    </row>
    <row r="22" spans="1:9" ht="12.95" customHeight="1">
      <c r="A22" s="17"/>
      <c r="B22" s="18" t="s">
        <v>255</v>
      </c>
      <c r="C22" s="14" t="s">
        <v>256</v>
      </c>
      <c r="D22" s="14" t="s">
        <v>233</v>
      </c>
      <c r="E22" s="19">
        <v>532915</v>
      </c>
      <c r="F22" s="20">
        <v>2214.2600000000002</v>
      </c>
      <c r="G22" s="21">
        <v>1.52E-2</v>
      </c>
      <c r="H22" s="91"/>
      <c r="I22" s="22"/>
    </row>
    <row r="23" spans="1:9" ht="12.95" customHeight="1">
      <c r="A23" s="17"/>
      <c r="B23" s="18" t="s">
        <v>865</v>
      </c>
      <c r="C23" s="14" t="s">
        <v>866</v>
      </c>
      <c r="D23" s="14" t="s">
        <v>484</v>
      </c>
      <c r="E23" s="19">
        <v>116622</v>
      </c>
      <c r="F23" s="20">
        <v>2197.16</v>
      </c>
      <c r="G23" s="21">
        <v>1.5100000000000001E-2</v>
      </c>
      <c r="H23" s="91"/>
      <c r="I23" s="22"/>
    </row>
    <row r="24" spans="1:9" ht="12.95" customHeight="1">
      <c r="A24" s="17"/>
      <c r="B24" s="18" t="s">
        <v>713</v>
      </c>
      <c r="C24" s="14" t="s">
        <v>714</v>
      </c>
      <c r="D24" s="14" t="s">
        <v>262</v>
      </c>
      <c r="E24" s="19">
        <v>218250</v>
      </c>
      <c r="F24" s="20">
        <v>2169.41</v>
      </c>
      <c r="G24" s="21">
        <v>1.49E-2</v>
      </c>
      <c r="H24" s="91"/>
      <c r="I24" s="22"/>
    </row>
    <row r="25" spans="1:9" ht="12.95" customHeight="1">
      <c r="A25" s="17"/>
      <c r="B25" s="18" t="s">
        <v>57</v>
      </c>
      <c r="C25" s="14" t="s">
        <v>58</v>
      </c>
      <c r="D25" s="14" t="s">
        <v>37</v>
      </c>
      <c r="E25" s="19">
        <v>240325</v>
      </c>
      <c r="F25" s="20">
        <v>2166.29</v>
      </c>
      <c r="G25" s="21">
        <v>1.49E-2</v>
      </c>
      <c r="H25" s="91"/>
      <c r="I25" s="22"/>
    </row>
    <row r="26" spans="1:9" ht="12.95" customHeight="1">
      <c r="A26" s="17"/>
      <c r="B26" s="18" t="s">
        <v>560</v>
      </c>
      <c r="C26" s="14" t="s">
        <v>561</v>
      </c>
      <c r="D26" s="14" t="s">
        <v>233</v>
      </c>
      <c r="E26" s="19">
        <v>12029</v>
      </c>
      <c r="F26" s="20">
        <v>2091.12</v>
      </c>
      <c r="G26" s="21">
        <v>1.44E-2</v>
      </c>
      <c r="H26" s="91"/>
      <c r="I26" s="22"/>
    </row>
    <row r="27" spans="1:9" ht="12.95" customHeight="1">
      <c r="A27" s="17"/>
      <c r="B27" s="18" t="s">
        <v>38</v>
      </c>
      <c r="C27" s="14" t="s">
        <v>39</v>
      </c>
      <c r="D27" s="14" t="s">
        <v>40</v>
      </c>
      <c r="E27" s="19">
        <v>43834</v>
      </c>
      <c r="F27" s="20">
        <v>2086.5</v>
      </c>
      <c r="G27" s="21">
        <v>1.44E-2</v>
      </c>
      <c r="H27" s="91"/>
      <c r="I27" s="22"/>
    </row>
    <row r="28" spans="1:9" ht="12.95" customHeight="1">
      <c r="A28" s="17"/>
      <c r="B28" s="18" t="s">
        <v>867</v>
      </c>
      <c r="C28" s="14" t="s">
        <v>868</v>
      </c>
      <c r="D28" s="14" t="s">
        <v>259</v>
      </c>
      <c r="E28" s="19">
        <v>87664</v>
      </c>
      <c r="F28" s="20">
        <v>2082.02</v>
      </c>
      <c r="G28" s="21">
        <v>1.43E-2</v>
      </c>
      <c r="H28" s="91"/>
      <c r="I28" s="22"/>
    </row>
    <row r="29" spans="1:9" ht="12.95" customHeight="1">
      <c r="A29" s="17"/>
      <c r="B29" s="18" t="s">
        <v>644</v>
      </c>
      <c r="C29" s="14" t="s">
        <v>869</v>
      </c>
      <c r="D29" s="14" t="s">
        <v>77</v>
      </c>
      <c r="E29" s="19">
        <v>19492</v>
      </c>
      <c r="F29" s="20">
        <v>2072</v>
      </c>
      <c r="G29" s="21">
        <v>1.43E-2</v>
      </c>
      <c r="H29" s="91"/>
      <c r="I29" s="22"/>
    </row>
    <row r="30" spans="1:9" ht="12.95" customHeight="1">
      <c r="A30" s="17"/>
      <c r="B30" s="18" t="s">
        <v>870</v>
      </c>
      <c r="C30" s="14" t="s">
        <v>871</v>
      </c>
      <c r="D30" s="14" t="s">
        <v>43</v>
      </c>
      <c r="E30" s="19">
        <v>46018</v>
      </c>
      <c r="F30" s="20">
        <v>2004.08</v>
      </c>
      <c r="G30" s="21">
        <v>1.38E-2</v>
      </c>
      <c r="H30" s="91"/>
      <c r="I30" s="22"/>
    </row>
    <row r="31" spans="1:9" ht="12.95" customHeight="1">
      <c r="A31" s="17"/>
      <c r="B31" s="18" t="s">
        <v>872</v>
      </c>
      <c r="C31" s="14" t="s">
        <v>873</v>
      </c>
      <c r="D31" s="14" t="s">
        <v>275</v>
      </c>
      <c r="E31" s="19">
        <v>1278626</v>
      </c>
      <c r="F31" s="20">
        <v>1971.51</v>
      </c>
      <c r="G31" s="21">
        <v>1.3599999999999999E-2</v>
      </c>
      <c r="H31" s="91"/>
      <c r="I31" s="22"/>
    </row>
    <row r="32" spans="1:9" ht="12.95" customHeight="1">
      <c r="A32" s="17"/>
      <c r="B32" s="18" t="s">
        <v>450</v>
      </c>
      <c r="C32" s="14" t="s">
        <v>451</v>
      </c>
      <c r="D32" s="14" t="s">
        <v>198</v>
      </c>
      <c r="E32" s="19">
        <v>9211</v>
      </c>
      <c r="F32" s="20">
        <v>1966.55</v>
      </c>
      <c r="G32" s="21">
        <v>1.35E-2</v>
      </c>
      <c r="H32" s="91"/>
      <c r="I32" s="22"/>
    </row>
    <row r="33" spans="1:9" ht="12.95" customHeight="1">
      <c r="A33" s="17"/>
      <c r="B33" s="18" t="s">
        <v>243</v>
      </c>
      <c r="C33" s="14" t="s">
        <v>244</v>
      </c>
      <c r="D33" s="14" t="s">
        <v>37</v>
      </c>
      <c r="E33" s="19">
        <v>9223267</v>
      </c>
      <c r="F33" s="20">
        <v>1932.27</v>
      </c>
      <c r="G33" s="21">
        <v>1.3299999999999999E-2</v>
      </c>
      <c r="H33" s="91"/>
      <c r="I33" s="22"/>
    </row>
    <row r="34" spans="1:9" ht="12.95" customHeight="1">
      <c r="A34" s="17"/>
      <c r="B34" s="18" t="s">
        <v>663</v>
      </c>
      <c r="C34" s="14" t="s">
        <v>664</v>
      </c>
      <c r="D34" s="14" t="s">
        <v>104</v>
      </c>
      <c r="E34" s="19">
        <v>374533</v>
      </c>
      <c r="F34" s="20">
        <v>1852.81</v>
      </c>
      <c r="G34" s="21">
        <v>1.2800000000000001E-2</v>
      </c>
      <c r="H34" s="91"/>
      <c r="I34" s="22"/>
    </row>
    <row r="35" spans="1:9" ht="12.95" customHeight="1">
      <c r="A35" s="17"/>
      <c r="B35" s="18" t="s">
        <v>500</v>
      </c>
      <c r="C35" s="14" t="s">
        <v>501</v>
      </c>
      <c r="D35" s="14" t="s">
        <v>34</v>
      </c>
      <c r="E35" s="19">
        <v>173675</v>
      </c>
      <c r="F35" s="20">
        <v>1847.73</v>
      </c>
      <c r="G35" s="21">
        <v>1.2699999999999999E-2</v>
      </c>
      <c r="H35" s="91"/>
      <c r="I35" s="22"/>
    </row>
    <row r="36" spans="1:9" ht="12.95" customHeight="1">
      <c r="A36" s="17"/>
      <c r="B36" s="18" t="s">
        <v>239</v>
      </c>
      <c r="C36" s="14" t="s">
        <v>240</v>
      </c>
      <c r="D36" s="14" t="s">
        <v>91</v>
      </c>
      <c r="E36" s="19">
        <v>105375</v>
      </c>
      <c r="F36" s="20">
        <v>1816.14</v>
      </c>
      <c r="G36" s="21">
        <v>1.2500000000000001E-2</v>
      </c>
      <c r="H36" s="91"/>
      <c r="I36" s="22"/>
    </row>
    <row r="37" spans="1:9" ht="12.95" customHeight="1">
      <c r="A37" s="17"/>
      <c r="B37" s="18" t="s">
        <v>622</v>
      </c>
      <c r="C37" s="14" t="s">
        <v>623</v>
      </c>
      <c r="D37" s="14" t="s">
        <v>259</v>
      </c>
      <c r="E37" s="19">
        <v>93967</v>
      </c>
      <c r="F37" s="20">
        <v>1809.8</v>
      </c>
      <c r="G37" s="21">
        <v>1.2500000000000001E-2</v>
      </c>
      <c r="H37" s="91"/>
      <c r="I37" s="22"/>
    </row>
    <row r="38" spans="1:9" ht="12.95" customHeight="1">
      <c r="A38" s="17"/>
      <c r="B38" s="18" t="s">
        <v>874</v>
      </c>
      <c r="C38" s="14" t="s">
        <v>875</v>
      </c>
      <c r="D38" s="14" t="s">
        <v>84</v>
      </c>
      <c r="E38" s="19">
        <v>35451</v>
      </c>
      <c r="F38" s="20">
        <v>1799.49</v>
      </c>
      <c r="G38" s="21">
        <v>1.24E-2</v>
      </c>
      <c r="H38" s="91"/>
      <c r="I38" s="22"/>
    </row>
    <row r="39" spans="1:9" ht="12.95" customHeight="1">
      <c r="A39" s="17"/>
      <c r="B39" s="18" t="s">
        <v>364</v>
      </c>
      <c r="C39" s="14" t="s">
        <v>365</v>
      </c>
      <c r="D39" s="14" t="s">
        <v>219</v>
      </c>
      <c r="E39" s="19">
        <v>188494</v>
      </c>
      <c r="F39" s="20">
        <v>1752.62</v>
      </c>
      <c r="G39" s="21">
        <v>1.21E-2</v>
      </c>
      <c r="H39" s="91"/>
      <c r="I39" s="22"/>
    </row>
    <row r="40" spans="1:9" ht="12.95" customHeight="1">
      <c r="A40" s="17"/>
      <c r="B40" s="18" t="s">
        <v>410</v>
      </c>
      <c r="C40" s="14" t="s">
        <v>411</v>
      </c>
      <c r="D40" s="14" t="s">
        <v>262</v>
      </c>
      <c r="E40" s="19">
        <v>55184</v>
      </c>
      <c r="F40" s="20">
        <v>1706.29</v>
      </c>
      <c r="G40" s="21">
        <v>1.17E-2</v>
      </c>
      <c r="H40" s="91"/>
      <c r="I40" s="22"/>
    </row>
    <row r="41" spans="1:9" ht="12.95" customHeight="1">
      <c r="A41" s="17"/>
      <c r="B41" s="18" t="s">
        <v>67</v>
      </c>
      <c r="C41" s="14" t="s">
        <v>68</v>
      </c>
      <c r="D41" s="14" t="s">
        <v>69</v>
      </c>
      <c r="E41" s="19">
        <v>499299</v>
      </c>
      <c r="F41" s="20">
        <v>1702.36</v>
      </c>
      <c r="G41" s="21">
        <v>1.17E-2</v>
      </c>
      <c r="H41" s="91"/>
      <c r="I41" s="22"/>
    </row>
    <row r="42" spans="1:9" ht="12.95" customHeight="1">
      <c r="A42" s="17"/>
      <c r="B42" s="18" t="s">
        <v>389</v>
      </c>
      <c r="C42" s="14" t="s">
        <v>390</v>
      </c>
      <c r="D42" s="14" t="s">
        <v>91</v>
      </c>
      <c r="E42" s="19">
        <v>111693</v>
      </c>
      <c r="F42" s="20">
        <v>1695.5</v>
      </c>
      <c r="G42" s="21">
        <v>1.17E-2</v>
      </c>
      <c r="H42" s="91"/>
      <c r="I42" s="22"/>
    </row>
    <row r="43" spans="1:9" ht="12.95" customHeight="1">
      <c r="A43" s="17"/>
      <c r="B43" s="18" t="s">
        <v>180</v>
      </c>
      <c r="C43" s="14" t="s">
        <v>414</v>
      </c>
      <c r="D43" s="14" t="s">
        <v>204</v>
      </c>
      <c r="E43" s="19">
        <v>137587</v>
      </c>
      <c r="F43" s="20">
        <v>1677.87</v>
      </c>
      <c r="G43" s="21">
        <v>1.15E-2</v>
      </c>
      <c r="H43" s="91"/>
      <c r="I43" s="22"/>
    </row>
    <row r="44" spans="1:9" ht="12.95" customHeight="1">
      <c r="A44" s="17"/>
      <c r="B44" s="18" t="s">
        <v>373</v>
      </c>
      <c r="C44" s="14" t="s">
        <v>374</v>
      </c>
      <c r="D44" s="14" t="s">
        <v>91</v>
      </c>
      <c r="E44" s="19">
        <v>12717</v>
      </c>
      <c r="F44" s="20">
        <v>1665.93</v>
      </c>
      <c r="G44" s="21">
        <v>1.15E-2</v>
      </c>
      <c r="H44" s="91"/>
      <c r="I44" s="22"/>
    </row>
    <row r="45" spans="1:9" ht="12.95" customHeight="1">
      <c r="A45" s="17"/>
      <c r="B45" s="18" t="s">
        <v>260</v>
      </c>
      <c r="C45" s="14" t="s">
        <v>261</v>
      </c>
      <c r="D45" s="14" t="s">
        <v>262</v>
      </c>
      <c r="E45" s="19">
        <v>50018</v>
      </c>
      <c r="F45" s="20">
        <v>1650.79</v>
      </c>
      <c r="G45" s="21">
        <v>1.14E-2</v>
      </c>
      <c r="H45" s="91"/>
      <c r="I45" s="22"/>
    </row>
    <row r="46" spans="1:9" ht="12.95" customHeight="1">
      <c r="A46" s="17"/>
      <c r="B46" s="18" t="s">
        <v>440</v>
      </c>
      <c r="C46" s="14" t="s">
        <v>441</v>
      </c>
      <c r="D46" s="14" t="s">
        <v>198</v>
      </c>
      <c r="E46" s="19">
        <v>97967</v>
      </c>
      <c r="F46" s="20">
        <v>1638.01</v>
      </c>
      <c r="G46" s="21">
        <v>1.1299999999999999E-2</v>
      </c>
      <c r="H46" s="91"/>
      <c r="I46" s="22"/>
    </row>
    <row r="47" spans="1:9" ht="12.95" customHeight="1">
      <c r="A47" s="17"/>
      <c r="B47" s="18" t="s">
        <v>655</v>
      </c>
      <c r="C47" s="14" t="s">
        <v>656</v>
      </c>
      <c r="D47" s="14" t="s">
        <v>259</v>
      </c>
      <c r="E47" s="19">
        <v>69762</v>
      </c>
      <c r="F47" s="20">
        <v>1633.13</v>
      </c>
      <c r="G47" s="21">
        <v>1.12E-2</v>
      </c>
      <c r="H47" s="91"/>
      <c r="I47" s="22"/>
    </row>
    <row r="48" spans="1:9" ht="12.95" customHeight="1">
      <c r="A48" s="17"/>
      <c r="B48" s="18" t="s">
        <v>92</v>
      </c>
      <c r="C48" s="14" t="s">
        <v>93</v>
      </c>
      <c r="D48" s="14" t="s">
        <v>66</v>
      </c>
      <c r="E48" s="19">
        <v>117377</v>
      </c>
      <c r="F48" s="20">
        <v>1612.06</v>
      </c>
      <c r="G48" s="21">
        <v>1.11E-2</v>
      </c>
      <c r="H48" s="91"/>
      <c r="I48" s="22"/>
    </row>
    <row r="49" spans="1:9" ht="12.95" customHeight="1">
      <c r="A49" s="17"/>
      <c r="B49" s="18" t="s">
        <v>567</v>
      </c>
      <c r="C49" s="14" t="s">
        <v>568</v>
      </c>
      <c r="D49" s="14" t="s">
        <v>40</v>
      </c>
      <c r="E49" s="19">
        <v>7168</v>
      </c>
      <c r="F49" s="20">
        <v>1590.58</v>
      </c>
      <c r="G49" s="21">
        <v>1.09E-2</v>
      </c>
      <c r="H49" s="91"/>
      <c r="I49" s="22"/>
    </row>
    <row r="50" spans="1:9" ht="12.95" customHeight="1">
      <c r="A50" s="17"/>
      <c r="B50" s="18" t="s">
        <v>784</v>
      </c>
      <c r="C50" s="14" t="s">
        <v>785</v>
      </c>
      <c r="D50" s="14" t="s">
        <v>43</v>
      </c>
      <c r="E50" s="19">
        <v>943161</v>
      </c>
      <c r="F50" s="20">
        <v>1571.12</v>
      </c>
      <c r="G50" s="21">
        <v>1.0800000000000001E-2</v>
      </c>
      <c r="H50" s="91"/>
      <c r="I50" s="22"/>
    </row>
    <row r="51" spans="1:9" ht="12.95" customHeight="1">
      <c r="A51" s="17"/>
      <c r="B51" s="18" t="s">
        <v>393</v>
      </c>
      <c r="C51" s="14" t="s">
        <v>394</v>
      </c>
      <c r="D51" s="14" t="s">
        <v>104</v>
      </c>
      <c r="E51" s="19">
        <v>744402</v>
      </c>
      <c r="F51" s="20">
        <v>1518.58</v>
      </c>
      <c r="G51" s="21">
        <v>1.0500000000000001E-2</v>
      </c>
      <c r="H51" s="91"/>
      <c r="I51" s="22"/>
    </row>
    <row r="52" spans="1:9" ht="12.95" customHeight="1">
      <c r="A52" s="17"/>
      <c r="B52" s="18" t="s">
        <v>717</v>
      </c>
      <c r="C52" s="14" t="s">
        <v>718</v>
      </c>
      <c r="D52" s="14" t="s">
        <v>49</v>
      </c>
      <c r="E52" s="19">
        <v>106054</v>
      </c>
      <c r="F52" s="20">
        <v>1510.74</v>
      </c>
      <c r="G52" s="21">
        <v>1.04E-2</v>
      </c>
      <c r="H52" s="91"/>
      <c r="I52" s="22"/>
    </row>
    <row r="53" spans="1:9" ht="12.95" customHeight="1">
      <c r="A53" s="17"/>
      <c r="B53" s="18" t="s">
        <v>731</v>
      </c>
      <c r="C53" s="14" t="s">
        <v>732</v>
      </c>
      <c r="D53" s="14" t="s">
        <v>409</v>
      </c>
      <c r="E53" s="19">
        <v>84957</v>
      </c>
      <c r="F53" s="20">
        <v>1500.09</v>
      </c>
      <c r="G53" s="21">
        <v>1.03E-2</v>
      </c>
      <c r="H53" s="91"/>
      <c r="I53" s="22"/>
    </row>
    <row r="54" spans="1:9" ht="12.95" customHeight="1">
      <c r="A54" s="17"/>
      <c r="B54" s="18" t="s">
        <v>271</v>
      </c>
      <c r="C54" s="14" t="s">
        <v>272</v>
      </c>
      <c r="D54" s="14" t="s">
        <v>37</v>
      </c>
      <c r="E54" s="19">
        <v>153677</v>
      </c>
      <c r="F54" s="20">
        <v>1474.53</v>
      </c>
      <c r="G54" s="21">
        <v>1.01E-2</v>
      </c>
      <c r="H54" s="91"/>
      <c r="I54" s="22"/>
    </row>
    <row r="55" spans="1:9" ht="12.95" customHeight="1">
      <c r="A55" s="17"/>
      <c r="B55" s="18" t="s">
        <v>222</v>
      </c>
      <c r="C55" s="14" t="s">
        <v>223</v>
      </c>
      <c r="D55" s="14" t="s">
        <v>43</v>
      </c>
      <c r="E55" s="19">
        <v>243514</v>
      </c>
      <c r="F55" s="20">
        <v>1462.91</v>
      </c>
      <c r="G55" s="21">
        <v>1.01E-2</v>
      </c>
      <c r="H55" s="91"/>
      <c r="I55" s="22"/>
    </row>
    <row r="56" spans="1:9" ht="12.95" customHeight="1">
      <c r="A56" s="17"/>
      <c r="B56" s="18" t="s">
        <v>412</v>
      </c>
      <c r="C56" s="14" t="s">
        <v>413</v>
      </c>
      <c r="D56" s="14" t="s">
        <v>198</v>
      </c>
      <c r="E56" s="19">
        <v>5339</v>
      </c>
      <c r="F56" s="20">
        <v>1448.2</v>
      </c>
      <c r="G56" s="21">
        <v>0.01</v>
      </c>
      <c r="H56" s="91"/>
      <c r="I56" s="22"/>
    </row>
    <row r="57" spans="1:9" ht="12.95" customHeight="1">
      <c r="A57" s="17"/>
      <c r="B57" s="18" t="s">
        <v>876</v>
      </c>
      <c r="C57" s="14" t="s">
        <v>877</v>
      </c>
      <c r="D57" s="14" t="s">
        <v>46</v>
      </c>
      <c r="E57" s="19">
        <v>1459614</v>
      </c>
      <c r="F57" s="20">
        <v>1388.82</v>
      </c>
      <c r="G57" s="21">
        <v>9.5999999999999992E-3</v>
      </c>
      <c r="H57" s="91"/>
      <c r="I57" s="22"/>
    </row>
    <row r="58" spans="1:9" ht="12.95" customHeight="1">
      <c r="A58" s="17"/>
      <c r="B58" s="18" t="s">
        <v>55</v>
      </c>
      <c r="C58" s="14" t="s">
        <v>56</v>
      </c>
      <c r="D58" s="14" t="s">
        <v>43</v>
      </c>
      <c r="E58" s="19">
        <v>140488</v>
      </c>
      <c r="F58" s="20">
        <v>1380.58</v>
      </c>
      <c r="G58" s="21">
        <v>9.4999999999999998E-3</v>
      </c>
      <c r="H58" s="91"/>
      <c r="I58" s="22"/>
    </row>
    <row r="59" spans="1:9" ht="12.95" customHeight="1">
      <c r="A59" s="17"/>
      <c r="B59" s="18" t="s">
        <v>878</v>
      </c>
      <c r="C59" s="14" t="s">
        <v>879</v>
      </c>
      <c r="D59" s="14" t="s">
        <v>104</v>
      </c>
      <c r="E59" s="19">
        <v>1467512</v>
      </c>
      <c r="F59" s="20">
        <v>1370.22</v>
      </c>
      <c r="G59" s="21">
        <v>9.4000000000000004E-3</v>
      </c>
      <c r="H59" s="91"/>
      <c r="I59" s="22"/>
    </row>
    <row r="60" spans="1:9" ht="12.95" customHeight="1">
      <c r="A60" s="17"/>
      <c r="B60" s="18" t="s">
        <v>405</v>
      </c>
      <c r="C60" s="14" t="s">
        <v>406</v>
      </c>
      <c r="D60" s="14" t="s">
        <v>278</v>
      </c>
      <c r="E60" s="19">
        <v>131302</v>
      </c>
      <c r="F60" s="20">
        <v>1365.34</v>
      </c>
      <c r="G60" s="21">
        <v>9.4000000000000004E-3</v>
      </c>
      <c r="H60" s="91"/>
      <c r="I60" s="22"/>
    </row>
    <row r="61" spans="1:9" ht="12.95" customHeight="1">
      <c r="A61" s="17"/>
      <c r="B61" s="18" t="s">
        <v>739</v>
      </c>
      <c r="C61" s="14" t="s">
        <v>740</v>
      </c>
      <c r="D61" s="14" t="s">
        <v>37</v>
      </c>
      <c r="E61" s="19">
        <v>413230</v>
      </c>
      <c r="F61" s="20">
        <v>1342.17</v>
      </c>
      <c r="G61" s="21">
        <v>9.1999999999999998E-3</v>
      </c>
      <c r="H61" s="91"/>
      <c r="I61" s="22"/>
    </row>
    <row r="62" spans="1:9" ht="12.95" customHeight="1">
      <c r="A62" s="17"/>
      <c r="B62" s="18" t="s">
        <v>279</v>
      </c>
      <c r="C62" s="14" t="s">
        <v>280</v>
      </c>
      <c r="D62" s="14" t="s">
        <v>69</v>
      </c>
      <c r="E62" s="19">
        <v>280931</v>
      </c>
      <c r="F62" s="20">
        <v>1327.82</v>
      </c>
      <c r="G62" s="21">
        <v>9.1000000000000004E-3</v>
      </c>
      <c r="H62" s="91"/>
      <c r="I62" s="22"/>
    </row>
    <row r="63" spans="1:9" ht="12.95" customHeight="1">
      <c r="A63" s="17"/>
      <c r="B63" s="18" t="s">
        <v>725</v>
      </c>
      <c r="C63" s="14" t="s">
        <v>726</v>
      </c>
      <c r="D63" s="14" t="s">
        <v>219</v>
      </c>
      <c r="E63" s="19">
        <v>482227</v>
      </c>
      <c r="F63" s="20">
        <v>1325.88</v>
      </c>
      <c r="G63" s="21">
        <v>9.1000000000000004E-3</v>
      </c>
      <c r="H63" s="91"/>
      <c r="I63" s="22"/>
    </row>
    <row r="64" spans="1:9" ht="12.95" customHeight="1">
      <c r="A64" s="17"/>
      <c r="B64" s="18" t="s">
        <v>614</v>
      </c>
      <c r="C64" s="14" t="s">
        <v>615</v>
      </c>
      <c r="D64" s="14" t="s">
        <v>259</v>
      </c>
      <c r="E64" s="19">
        <v>862944</v>
      </c>
      <c r="F64" s="20">
        <v>1316.42</v>
      </c>
      <c r="G64" s="21">
        <v>9.1000000000000004E-3</v>
      </c>
      <c r="H64" s="91"/>
      <c r="I64" s="22"/>
    </row>
    <row r="65" spans="1:9" ht="12.95" customHeight="1">
      <c r="A65" s="17"/>
      <c r="B65" s="18" t="s">
        <v>604</v>
      </c>
      <c r="C65" s="14" t="s">
        <v>605</v>
      </c>
      <c r="D65" s="14" t="s">
        <v>40</v>
      </c>
      <c r="E65" s="19">
        <v>15718</v>
      </c>
      <c r="F65" s="20">
        <v>1261.53</v>
      </c>
      <c r="G65" s="21">
        <v>8.6999999999999994E-3</v>
      </c>
      <c r="H65" s="91"/>
      <c r="I65" s="22"/>
    </row>
    <row r="66" spans="1:9" ht="12.95" customHeight="1">
      <c r="A66" s="17"/>
      <c r="B66" s="18" t="s">
        <v>821</v>
      </c>
      <c r="C66" s="14" t="s">
        <v>822</v>
      </c>
      <c r="D66" s="14" t="s">
        <v>198</v>
      </c>
      <c r="E66" s="19">
        <v>44911</v>
      </c>
      <c r="F66" s="20">
        <v>1243.72</v>
      </c>
      <c r="G66" s="21">
        <v>8.6E-3</v>
      </c>
      <c r="H66" s="91"/>
      <c r="I66" s="22"/>
    </row>
    <row r="67" spans="1:9" ht="12.95" customHeight="1">
      <c r="A67" s="17"/>
      <c r="B67" s="18" t="s">
        <v>465</v>
      </c>
      <c r="C67" s="14" t="s">
        <v>466</v>
      </c>
      <c r="D67" s="14" t="s">
        <v>198</v>
      </c>
      <c r="E67" s="19">
        <v>334320</v>
      </c>
      <c r="F67" s="20">
        <v>1237.99</v>
      </c>
      <c r="G67" s="21">
        <v>8.5000000000000006E-3</v>
      </c>
      <c r="H67" s="91"/>
      <c r="I67" s="22"/>
    </row>
    <row r="68" spans="1:9" ht="12.95" customHeight="1">
      <c r="A68" s="17"/>
      <c r="B68" s="18" t="s">
        <v>737</v>
      </c>
      <c r="C68" s="14" t="s">
        <v>738</v>
      </c>
      <c r="D68" s="14" t="s">
        <v>233</v>
      </c>
      <c r="E68" s="19">
        <v>35751</v>
      </c>
      <c r="F68" s="20">
        <v>1212.75</v>
      </c>
      <c r="G68" s="21">
        <v>8.3000000000000001E-3</v>
      </c>
      <c r="H68" s="91"/>
      <c r="I68" s="22"/>
    </row>
    <row r="69" spans="1:9" ht="12.95" customHeight="1">
      <c r="A69" s="17"/>
      <c r="B69" s="18" t="s">
        <v>880</v>
      </c>
      <c r="C69" s="14" t="s">
        <v>881</v>
      </c>
      <c r="D69" s="14" t="s">
        <v>40</v>
      </c>
      <c r="E69" s="19">
        <v>34941</v>
      </c>
      <c r="F69" s="20">
        <v>1205.81</v>
      </c>
      <c r="G69" s="21">
        <v>8.3000000000000001E-3</v>
      </c>
      <c r="H69" s="91"/>
      <c r="I69" s="22"/>
    </row>
    <row r="70" spans="1:9" ht="12.95" customHeight="1">
      <c r="A70" s="17"/>
      <c r="B70" s="18" t="s">
        <v>745</v>
      </c>
      <c r="C70" s="14" t="s">
        <v>746</v>
      </c>
      <c r="D70" s="14" t="s">
        <v>278</v>
      </c>
      <c r="E70" s="19">
        <v>56071</v>
      </c>
      <c r="F70" s="20">
        <v>1184.78</v>
      </c>
      <c r="G70" s="21">
        <v>8.2000000000000007E-3</v>
      </c>
      <c r="H70" s="91"/>
      <c r="I70" s="22"/>
    </row>
    <row r="71" spans="1:9" ht="12.95" customHeight="1">
      <c r="A71" s="17"/>
      <c r="B71" s="18" t="s">
        <v>882</v>
      </c>
      <c r="C71" s="14" t="s">
        <v>883</v>
      </c>
      <c r="D71" s="14" t="s">
        <v>259</v>
      </c>
      <c r="E71" s="19">
        <v>30236</v>
      </c>
      <c r="F71" s="20">
        <v>1178.33</v>
      </c>
      <c r="G71" s="21">
        <v>8.0999999999999996E-3</v>
      </c>
      <c r="H71" s="91"/>
      <c r="I71" s="22"/>
    </row>
    <row r="72" spans="1:9" ht="12.95" customHeight="1">
      <c r="A72" s="17"/>
      <c r="B72" s="18" t="s">
        <v>281</v>
      </c>
      <c r="C72" s="14" t="s">
        <v>282</v>
      </c>
      <c r="D72" s="14" t="s">
        <v>43</v>
      </c>
      <c r="E72" s="19">
        <v>265037</v>
      </c>
      <c r="F72" s="20">
        <v>1176.3699999999999</v>
      </c>
      <c r="G72" s="21">
        <v>8.0999999999999996E-3</v>
      </c>
      <c r="H72" s="91"/>
      <c r="I72" s="22"/>
    </row>
    <row r="73" spans="1:9" ht="12.95" customHeight="1">
      <c r="A73" s="17"/>
      <c r="B73" s="18" t="s">
        <v>727</v>
      </c>
      <c r="C73" s="14" t="s">
        <v>728</v>
      </c>
      <c r="D73" s="14" t="s">
        <v>40</v>
      </c>
      <c r="E73" s="19">
        <v>26017</v>
      </c>
      <c r="F73" s="20">
        <v>1159.06</v>
      </c>
      <c r="G73" s="21">
        <v>8.0000000000000002E-3</v>
      </c>
      <c r="H73" s="91"/>
      <c r="I73" s="22"/>
    </row>
    <row r="74" spans="1:9" ht="12.95" customHeight="1">
      <c r="A74" s="17"/>
      <c r="B74" s="18" t="s">
        <v>884</v>
      </c>
      <c r="C74" s="14" t="s">
        <v>885</v>
      </c>
      <c r="D74" s="14" t="s">
        <v>43</v>
      </c>
      <c r="E74" s="19">
        <v>355646</v>
      </c>
      <c r="F74" s="20">
        <v>1155.32</v>
      </c>
      <c r="G74" s="21">
        <v>8.0000000000000002E-3</v>
      </c>
      <c r="H74" s="91"/>
      <c r="I74" s="22"/>
    </row>
    <row r="75" spans="1:9" ht="12.95" customHeight="1">
      <c r="A75" s="17"/>
      <c r="B75" s="18" t="s">
        <v>612</v>
      </c>
      <c r="C75" s="14" t="s">
        <v>613</v>
      </c>
      <c r="D75" s="14" t="s">
        <v>464</v>
      </c>
      <c r="E75" s="19">
        <v>295648</v>
      </c>
      <c r="F75" s="20">
        <v>1148</v>
      </c>
      <c r="G75" s="21">
        <v>7.9000000000000008E-3</v>
      </c>
      <c r="H75" s="91"/>
      <c r="I75" s="22"/>
    </row>
    <row r="76" spans="1:9" ht="12.95" customHeight="1">
      <c r="A76" s="17"/>
      <c r="B76" s="18" t="s">
        <v>886</v>
      </c>
      <c r="C76" s="14" t="s">
        <v>887</v>
      </c>
      <c r="D76" s="14" t="s">
        <v>198</v>
      </c>
      <c r="E76" s="19">
        <v>95678</v>
      </c>
      <c r="F76" s="20">
        <v>1111.78</v>
      </c>
      <c r="G76" s="21">
        <v>7.7000000000000002E-3</v>
      </c>
      <c r="H76" s="91"/>
      <c r="I76" s="22"/>
    </row>
    <row r="77" spans="1:9" ht="12.95" customHeight="1">
      <c r="A77" s="17"/>
      <c r="B77" s="18" t="s">
        <v>776</v>
      </c>
      <c r="C77" s="14" t="s">
        <v>777</v>
      </c>
      <c r="D77" s="14" t="s">
        <v>43</v>
      </c>
      <c r="E77" s="19">
        <v>212757</v>
      </c>
      <c r="F77" s="20">
        <v>1099.6300000000001</v>
      </c>
      <c r="G77" s="21">
        <v>7.6E-3</v>
      </c>
      <c r="H77" s="91"/>
      <c r="I77" s="22"/>
    </row>
    <row r="78" spans="1:9" ht="12.95" customHeight="1">
      <c r="A78" s="17"/>
      <c r="B78" s="18" t="s">
        <v>210</v>
      </c>
      <c r="C78" s="14" t="s">
        <v>211</v>
      </c>
      <c r="D78" s="14" t="s">
        <v>34</v>
      </c>
      <c r="E78" s="19">
        <v>257146</v>
      </c>
      <c r="F78" s="20">
        <v>1052.1099999999999</v>
      </c>
      <c r="G78" s="21">
        <v>7.1999999999999998E-3</v>
      </c>
      <c r="H78" s="91"/>
      <c r="I78" s="22"/>
    </row>
    <row r="79" spans="1:9" ht="12.95" customHeight="1">
      <c r="A79" s="17"/>
      <c r="B79" s="18" t="s">
        <v>888</v>
      </c>
      <c r="C79" s="14" t="s">
        <v>889</v>
      </c>
      <c r="D79" s="14" t="s">
        <v>198</v>
      </c>
      <c r="E79" s="19">
        <v>38116</v>
      </c>
      <c r="F79" s="20">
        <v>954.35</v>
      </c>
      <c r="G79" s="21">
        <v>6.6E-3</v>
      </c>
      <c r="H79" s="91"/>
      <c r="I79" s="22"/>
    </row>
    <row r="80" spans="1:9" ht="12.95" customHeight="1">
      <c r="A80" s="17"/>
      <c r="B80" s="18" t="s">
        <v>432</v>
      </c>
      <c r="C80" s="14" t="s">
        <v>433</v>
      </c>
      <c r="D80" s="14" t="s">
        <v>214</v>
      </c>
      <c r="E80" s="19">
        <v>182553</v>
      </c>
      <c r="F80" s="20">
        <v>949</v>
      </c>
      <c r="G80" s="21">
        <v>6.4999999999999997E-3</v>
      </c>
      <c r="H80" s="91"/>
      <c r="I80" s="22"/>
    </row>
    <row r="81" spans="1:9" ht="12.95" customHeight="1">
      <c r="A81" s="17"/>
      <c r="B81" s="18" t="s">
        <v>852</v>
      </c>
      <c r="C81" s="14" t="s">
        <v>853</v>
      </c>
      <c r="D81" s="14" t="s">
        <v>198</v>
      </c>
      <c r="E81" s="19">
        <v>28845</v>
      </c>
      <c r="F81" s="20">
        <v>945.94</v>
      </c>
      <c r="G81" s="21">
        <v>6.4999999999999997E-3</v>
      </c>
      <c r="H81" s="91"/>
      <c r="I81" s="22"/>
    </row>
    <row r="82" spans="1:9" ht="12.95" customHeight="1">
      <c r="A82" s="17"/>
      <c r="B82" s="18" t="s">
        <v>890</v>
      </c>
      <c r="C82" s="14" t="s">
        <v>891</v>
      </c>
      <c r="D82" s="14" t="s">
        <v>204</v>
      </c>
      <c r="E82" s="19">
        <v>376894</v>
      </c>
      <c r="F82" s="20">
        <v>942.61</v>
      </c>
      <c r="G82" s="21">
        <v>6.4999999999999997E-3</v>
      </c>
      <c r="H82" s="91"/>
      <c r="I82" s="22"/>
    </row>
    <row r="83" spans="1:9" ht="12.95" customHeight="1">
      <c r="A83" s="17"/>
      <c r="B83" s="18" t="s">
        <v>434</v>
      </c>
      <c r="C83" s="14" t="s">
        <v>435</v>
      </c>
      <c r="D83" s="14" t="s">
        <v>233</v>
      </c>
      <c r="E83" s="19">
        <v>3045</v>
      </c>
      <c r="F83" s="20">
        <v>932.68</v>
      </c>
      <c r="G83" s="21">
        <v>6.4000000000000003E-3</v>
      </c>
      <c r="H83" s="91"/>
      <c r="I83" s="22"/>
    </row>
    <row r="84" spans="1:9" ht="12.95" customHeight="1">
      <c r="A84" s="17"/>
      <c r="B84" s="18" t="s">
        <v>766</v>
      </c>
      <c r="C84" s="14" t="s">
        <v>767</v>
      </c>
      <c r="D84" s="14" t="s">
        <v>43</v>
      </c>
      <c r="E84" s="19">
        <v>387280</v>
      </c>
      <c r="F84" s="20">
        <v>900.54</v>
      </c>
      <c r="G84" s="21">
        <v>6.1999999999999998E-3</v>
      </c>
      <c r="H84" s="91"/>
      <c r="I84" s="22"/>
    </row>
    <row r="85" spans="1:9" ht="12.95" customHeight="1">
      <c r="A85" s="17"/>
      <c r="B85" s="18" t="s">
        <v>492</v>
      </c>
      <c r="C85" s="14" t="s">
        <v>493</v>
      </c>
      <c r="D85" s="14" t="s">
        <v>37</v>
      </c>
      <c r="E85" s="19">
        <v>518958</v>
      </c>
      <c r="F85" s="20">
        <v>887.42</v>
      </c>
      <c r="G85" s="21">
        <v>6.1000000000000004E-3</v>
      </c>
      <c r="H85" s="91"/>
      <c r="I85" s="22"/>
    </row>
    <row r="86" spans="1:9" ht="12.95" customHeight="1">
      <c r="A86" s="17"/>
      <c r="B86" s="18" t="s">
        <v>75</v>
      </c>
      <c r="C86" s="14" t="s">
        <v>76</v>
      </c>
      <c r="D86" s="14" t="s">
        <v>77</v>
      </c>
      <c r="E86" s="19">
        <v>16795</v>
      </c>
      <c r="F86" s="20">
        <v>886.61</v>
      </c>
      <c r="G86" s="21">
        <v>6.1000000000000004E-3</v>
      </c>
      <c r="H86" s="91"/>
      <c r="I86" s="22"/>
    </row>
    <row r="87" spans="1:9" ht="12.95" customHeight="1">
      <c r="A87" s="17"/>
      <c r="B87" s="18" t="s">
        <v>743</v>
      </c>
      <c r="C87" s="14" t="s">
        <v>744</v>
      </c>
      <c r="D87" s="14" t="s">
        <v>40</v>
      </c>
      <c r="E87" s="19">
        <v>190699</v>
      </c>
      <c r="F87" s="20">
        <v>879.79</v>
      </c>
      <c r="G87" s="21">
        <v>6.1000000000000004E-3</v>
      </c>
      <c r="H87" s="91"/>
      <c r="I87" s="22"/>
    </row>
    <row r="88" spans="1:9" ht="12.95" customHeight="1">
      <c r="A88" s="17"/>
      <c r="B88" s="18" t="s">
        <v>578</v>
      </c>
      <c r="C88" s="14" t="s">
        <v>579</v>
      </c>
      <c r="D88" s="14" t="s">
        <v>69</v>
      </c>
      <c r="E88" s="19">
        <v>205159</v>
      </c>
      <c r="F88" s="20">
        <v>847.1</v>
      </c>
      <c r="G88" s="21">
        <v>5.7999999999999996E-3</v>
      </c>
      <c r="H88" s="91"/>
      <c r="I88" s="22"/>
    </row>
    <row r="89" spans="1:9" ht="12.95" customHeight="1">
      <c r="A89" s="17"/>
      <c r="B89" s="18" t="s">
        <v>428</v>
      </c>
      <c r="C89" s="14" t="s">
        <v>429</v>
      </c>
      <c r="D89" s="14" t="s">
        <v>409</v>
      </c>
      <c r="E89" s="19">
        <v>806400</v>
      </c>
      <c r="F89" s="20">
        <v>807.21</v>
      </c>
      <c r="G89" s="21">
        <v>5.5999999999999999E-3</v>
      </c>
      <c r="H89" s="91"/>
      <c r="I89" s="22"/>
    </row>
    <row r="90" spans="1:9" ht="12.95" customHeight="1">
      <c r="A90" s="17"/>
      <c r="B90" s="18" t="s">
        <v>778</v>
      </c>
      <c r="C90" s="14" t="s">
        <v>779</v>
      </c>
      <c r="D90" s="14" t="s">
        <v>91</v>
      </c>
      <c r="E90" s="19">
        <v>88726</v>
      </c>
      <c r="F90" s="20">
        <v>794.1</v>
      </c>
      <c r="G90" s="21">
        <v>5.4999999999999997E-3</v>
      </c>
      <c r="H90" s="91"/>
      <c r="I90" s="22"/>
    </row>
    <row r="91" spans="1:9" ht="12.95" customHeight="1">
      <c r="A91" s="17"/>
      <c r="B91" s="18" t="s">
        <v>582</v>
      </c>
      <c r="C91" s="14" t="s">
        <v>583</v>
      </c>
      <c r="D91" s="14" t="s">
        <v>104</v>
      </c>
      <c r="E91" s="19">
        <v>242841</v>
      </c>
      <c r="F91" s="20">
        <v>783.77</v>
      </c>
      <c r="G91" s="21">
        <v>5.4000000000000003E-3</v>
      </c>
      <c r="H91" s="91"/>
      <c r="I91" s="22"/>
    </row>
    <row r="92" spans="1:9" ht="12.95" customHeight="1">
      <c r="A92" s="17"/>
      <c r="B92" s="18" t="s">
        <v>341</v>
      </c>
      <c r="C92" s="14" t="s">
        <v>845</v>
      </c>
      <c r="D92" s="14" t="s">
        <v>198</v>
      </c>
      <c r="E92" s="19">
        <v>37672</v>
      </c>
      <c r="F92" s="20">
        <v>764.82</v>
      </c>
      <c r="G92" s="21">
        <v>5.3E-3</v>
      </c>
      <c r="H92" s="91"/>
      <c r="I92" s="22"/>
    </row>
    <row r="93" spans="1:9" ht="12.95" customHeight="1">
      <c r="A93" s="17"/>
      <c r="B93" s="18" t="s">
        <v>748</v>
      </c>
      <c r="C93" s="14" t="s">
        <v>749</v>
      </c>
      <c r="D93" s="14" t="s">
        <v>43</v>
      </c>
      <c r="E93" s="19">
        <v>277902</v>
      </c>
      <c r="F93" s="20">
        <v>736.44</v>
      </c>
      <c r="G93" s="21">
        <v>5.1000000000000004E-3</v>
      </c>
      <c r="H93" s="91"/>
      <c r="I93" s="22"/>
    </row>
    <row r="94" spans="1:9" ht="12.95" customHeight="1">
      <c r="A94" s="17"/>
      <c r="B94" s="18" t="s">
        <v>892</v>
      </c>
      <c r="C94" s="14" t="s">
        <v>893</v>
      </c>
      <c r="D94" s="14" t="s">
        <v>226</v>
      </c>
      <c r="E94" s="19">
        <v>29104</v>
      </c>
      <c r="F94" s="20">
        <v>719.6</v>
      </c>
      <c r="G94" s="21">
        <v>5.0000000000000001E-3</v>
      </c>
      <c r="H94" s="91"/>
      <c r="I94" s="22"/>
    </row>
    <row r="95" spans="1:9" ht="12.95" customHeight="1">
      <c r="A95" s="17"/>
      <c r="B95" s="18" t="s">
        <v>452</v>
      </c>
      <c r="C95" s="14" t="s">
        <v>453</v>
      </c>
      <c r="D95" s="14" t="s">
        <v>198</v>
      </c>
      <c r="E95" s="19">
        <v>36416</v>
      </c>
      <c r="F95" s="20">
        <v>701.74</v>
      </c>
      <c r="G95" s="21">
        <v>4.7999999999999996E-3</v>
      </c>
      <c r="H95" s="91"/>
      <c r="I95" s="22"/>
    </row>
    <row r="96" spans="1:9" ht="12.95" customHeight="1">
      <c r="A96" s="17"/>
      <c r="B96" s="18" t="s">
        <v>602</v>
      </c>
      <c r="C96" s="14" t="s">
        <v>603</v>
      </c>
      <c r="D96" s="14" t="s">
        <v>355</v>
      </c>
      <c r="E96" s="19">
        <v>580124</v>
      </c>
      <c r="F96" s="20">
        <v>697.08</v>
      </c>
      <c r="G96" s="21">
        <v>4.7999999999999996E-3</v>
      </c>
      <c r="H96" s="91"/>
      <c r="I96" s="22"/>
    </row>
    <row r="97" spans="1:9" ht="12.95" customHeight="1">
      <c r="A97" s="17"/>
      <c r="B97" s="18" t="s">
        <v>620</v>
      </c>
      <c r="C97" s="14" t="s">
        <v>621</v>
      </c>
      <c r="D97" s="14" t="s">
        <v>37</v>
      </c>
      <c r="E97" s="19">
        <v>843943</v>
      </c>
      <c r="F97" s="20">
        <v>669.84</v>
      </c>
      <c r="G97" s="21">
        <v>4.5999999999999999E-3</v>
      </c>
      <c r="H97" s="91"/>
      <c r="I97" s="22"/>
    </row>
    <row r="98" spans="1:9" ht="12.95" customHeight="1">
      <c r="A98" s="17"/>
      <c r="B98" s="18" t="s">
        <v>446</v>
      </c>
      <c r="C98" s="14" t="s">
        <v>447</v>
      </c>
      <c r="D98" s="14" t="s">
        <v>226</v>
      </c>
      <c r="E98" s="19">
        <v>5960</v>
      </c>
      <c r="F98" s="20">
        <v>491.4</v>
      </c>
      <c r="G98" s="21">
        <v>3.3999999999999998E-3</v>
      </c>
      <c r="H98" s="91"/>
      <c r="I98" s="22"/>
    </row>
    <row r="99" spans="1:9" ht="12.95" customHeight="1">
      <c r="A99" s="17"/>
      <c r="B99" s="18" t="s">
        <v>473</v>
      </c>
      <c r="C99" s="14" t="s">
        <v>474</v>
      </c>
      <c r="D99" s="14" t="s">
        <v>475</v>
      </c>
      <c r="E99" s="19">
        <v>263614</v>
      </c>
      <c r="F99" s="20">
        <v>478.43</v>
      </c>
      <c r="G99" s="21">
        <v>3.3E-3</v>
      </c>
      <c r="H99" s="91"/>
      <c r="I99" s="22"/>
    </row>
    <row r="100" spans="1:9" ht="12.95" customHeight="1">
      <c r="A100" s="17"/>
      <c r="B100" s="18" t="s">
        <v>596</v>
      </c>
      <c r="C100" s="14" t="s">
        <v>597</v>
      </c>
      <c r="D100" s="14" t="s">
        <v>259</v>
      </c>
      <c r="E100" s="19">
        <v>80000</v>
      </c>
      <c r="F100" s="20">
        <v>406.6</v>
      </c>
      <c r="G100" s="21">
        <v>2.8E-3</v>
      </c>
      <c r="H100" s="91"/>
      <c r="I100" s="22"/>
    </row>
    <row r="101" spans="1:9" ht="12.95" customHeight="1">
      <c r="A101" s="4"/>
      <c r="B101" s="13" t="s">
        <v>107</v>
      </c>
      <c r="C101" s="14"/>
      <c r="D101" s="14"/>
      <c r="E101" s="14"/>
      <c r="F101" s="23">
        <v>141084.76</v>
      </c>
      <c r="G101" s="24">
        <v>0.97140000000000004</v>
      </c>
      <c r="H101" s="25"/>
      <c r="I101" s="26"/>
    </row>
    <row r="102" spans="1:9" ht="12.95" customHeight="1">
      <c r="A102" s="4"/>
      <c r="B102" s="27" t="s">
        <v>108</v>
      </c>
      <c r="C102" s="1"/>
      <c r="D102" s="1"/>
      <c r="E102" s="1"/>
      <c r="F102" s="25" t="s">
        <v>109</v>
      </c>
      <c r="G102" s="25" t="s">
        <v>109</v>
      </c>
      <c r="H102" s="25"/>
      <c r="I102" s="26"/>
    </row>
    <row r="103" spans="1:9" ht="12.95" customHeight="1">
      <c r="A103" s="4"/>
      <c r="B103" s="27" t="s">
        <v>107</v>
      </c>
      <c r="C103" s="1"/>
      <c r="D103" s="1"/>
      <c r="E103" s="1"/>
      <c r="F103" s="25" t="s">
        <v>109</v>
      </c>
      <c r="G103" s="25" t="s">
        <v>109</v>
      </c>
      <c r="H103" s="25"/>
      <c r="I103" s="26"/>
    </row>
    <row r="104" spans="1:9" ht="12.95" customHeight="1">
      <c r="A104" s="4"/>
      <c r="B104" s="27" t="s">
        <v>110</v>
      </c>
      <c r="C104" s="28"/>
      <c r="D104" s="1"/>
      <c r="E104" s="28"/>
      <c r="F104" s="23">
        <v>141084.76</v>
      </c>
      <c r="G104" s="24">
        <v>0.97140000000000004</v>
      </c>
      <c r="H104" s="25"/>
      <c r="I104" s="26"/>
    </row>
    <row r="105" spans="1:9" ht="12.95" customHeight="1">
      <c r="A105" s="4"/>
      <c r="B105" s="13" t="s">
        <v>111</v>
      </c>
      <c r="C105" s="14"/>
      <c r="D105" s="14"/>
      <c r="E105" s="14"/>
      <c r="F105" s="14"/>
      <c r="G105" s="14"/>
      <c r="H105" s="15"/>
      <c r="I105" s="16"/>
    </row>
    <row r="106" spans="1:9" ht="12.95" customHeight="1">
      <c r="A106" s="4"/>
      <c r="B106" s="13" t="s">
        <v>112</v>
      </c>
      <c r="C106" s="14"/>
      <c r="D106" s="14"/>
      <c r="E106" s="14"/>
      <c r="F106" s="4"/>
      <c r="G106" s="15"/>
      <c r="H106" s="15"/>
      <c r="I106" s="16"/>
    </row>
    <row r="107" spans="1:9" ht="12.95" customHeight="1">
      <c r="A107" s="17"/>
      <c r="B107" s="18" t="s">
        <v>642</v>
      </c>
      <c r="C107" s="14" t="s">
        <v>643</v>
      </c>
      <c r="D107" s="14"/>
      <c r="E107" s="19">
        <v>3580649.213</v>
      </c>
      <c r="F107" s="20">
        <v>509.58</v>
      </c>
      <c r="G107" s="21">
        <v>3.5000000000000001E-3</v>
      </c>
      <c r="H107" s="91"/>
      <c r="I107" s="22" t="s">
        <v>115</v>
      </c>
    </row>
    <row r="108" spans="1:9" ht="12.95" customHeight="1">
      <c r="A108" s="4"/>
      <c r="B108" s="13" t="s">
        <v>107</v>
      </c>
      <c r="C108" s="14"/>
      <c r="D108" s="14"/>
      <c r="E108" s="14"/>
      <c r="F108" s="23">
        <v>509.58</v>
      </c>
      <c r="G108" s="24">
        <v>3.5000000000000001E-3</v>
      </c>
      <c r="H108" s="25"/>
      <c r="I108" s="26"/>
    </row>
    <row r="109" spans="1:9" ht="12.95" customHeight="1">
      <c r="A109" s="4"/>
      <c r="B109" s="27" t="s">
        <v>116</v>
      </c>
      <c r="C109" s="1"/>
      <c r="D109" s="1"/>
      <c r="E109" s="1"/>
      <c r="F109" s="25" t="s">
        <v>109</v>
      </c>
      <c r="G109" s="25" t="s">
        <v>109</v>
      </c>
      <c r="H109" s="25"/>
      <c r="I109" s="26"/>
    </row>
    <row r="110" spans="1:9" ht="12.95" customHeight="1">
      <c r="A110" s="4"/>
      <c r="B110" s="13" t="s">
        <v>107</v>
      </c>
      <c r="C110" s="29"/>
      <c r="D110" s="29"/>
      <c r="E110" s="29"/>
      <c r="F110" s="30"/>
      <c r="G110" s="30"/>
      <c r="H110" s="30"/>
      <c r="I110" s="16"/>
    </row>
    <row r="111" spans="1:9" ht="12.95" customHeight="1">
      <c r="A111" s="4"/>
      <c r="B111" s="27" t="s">
        <v>117</v>
      </c>
      <c r="C111" s="1"/>
      <c r="D111" s="1"/>
      <c r="E111" s="1"/>
      <c r="F111" s="25" t="s">
        <v>109</v>
      </c>
      <c r="G111" s="25" t="s">
        <v>109</v>
      </c>
      <c r="H111" s="25"/>
      <c r="I111" s="26"/>
    </row>
    <row r="112" spans="1:9" ht="12.95" customHeight="1">
      <c r="A112" s="4"/>
      <c r="B112" s="13" t="s">
        <v>107</v>
      </c>
      <c r="C112" s="29"/>
      <c r="D112" s="29"/>
      <c r="E112" s="29"/>
      <c r="F112" s="30"/>
      <c r="G112" s="30"/>
      <c r="H112" s="30"/>
      <c r="I112" s="16"/>
    </row>
    <row r="113" spans="1:9" ht="12.95" customHeight="1">
      <c r="A113" s="4"/>
      <c r="B113" s="27" t="s">
        <v>118</v>
      </c>
      <c r="C113" s="1"/>
      <c r="D113" s="1"/>
      <c r="E113" s="1"/>
      <c r="F113" s="25" t="s">
        <v>109</v>
      </c>
      <c r="G113" s="25" t="s">
        <v>109</v>
      </c>
      <c r="H113" s="25"/>
      <c r="I113" s="26"/>
    </row>
    <row r="114" spans="1:9" ht="12.95" customHeight="1">
      <c r="A114" s="4"/>
      <c r="B114" s="13" t="s">
        <v>107</v>
      </c>
      <c r="C114" s="29"/>
      <c r="D114" s="29"/>
      <c r="E114" s="29"/>
      <c r="F114" s="30"/>
      <c r="G114" s="30"/>
      <c r="H114" s="30"/>
      <c r="I114" s="16"/>
    </row>
    <row r="115" spans="1:9" ht="12.95" customHeight="1">
      <c r="A115" s="4"/>
      <c r="B115" s="27" t="s">
        <v>119</v>
      </c>
      <c r="C115" s="1"/>
      <c r="D115" s="1"/>
      <c r="E115" s="1"/>
      <c r="F115" s="25" t="s">
        <v>109</v>
      </c>
      <c r="G115" s="25" t="s">
        <v>109</v>
      </c>
      <c r="H115" s="25"/>
      <c r="I115" s="26"/>
    </row>
    <row r="116" spans="1:9" ht="12.95" customHeight="1">
      <c r="A116" s="4"/>
      <c r="B116" s="13" t="s">
        <v>107</v>
      </c>
      <c r="C116" s="29"/>
      <c r="D116" s="29"/>
      <c r="E116" s="29"/>
      <c r="F116" s="30"/>
      <c r="G116" s="30"/>
      <c r="H116" s="30"/>
      <c r="I116" s="16"/>
    </row>
    <row r="117" spans="1:9" ht="12.95" customHeight="1">
      <c r="A117" s="4"/>
      <c r="B117" s="27" t="s">
        <v>110</v>
      </c>
      <c r="C117" s="28"/>
      <c r="D117" s="1"/>
      <c r="E117" s="28"/>
      <c r="F117" s="23">
        <v>509.58</v>
      </c>
      <c r="G117" s="24">
        <v>3.5000000000000001E-3</v>
      </c>
      <c r="H117" s="25"/>
      <c r="I117" s="26"/>
    </row>
    <row r="118" spans="1:9" ht="12.95" customHeight="1">
      <c r="A118" s="4"/>
      <c r="B118" s="13" t="s">
        <v>120</v>
      </c>
      <c r="C118" s="14"/>
      <c r="D118" s="14"/>
      <c r="E118" s="14"/>
      <c r="F118" s="14"/>
      <c r="G118" s="14"/>
      <c r="H118" s="15"/>
      <c r="I118" s="16"/>
    </row>
    <row r="119" spans="1:9" ht="12.95" customHeight="1">
      <c r="A119" s="17"/>
      <c r="B119" s="18" t="s">
        <v>121</v>
      </c>
      <c r="C119" s="14"/>
      <c r="D119" s="14"/>
      <c r="E119" s="19"/>
      <c r="F119" s="20">
        <v>1710</v>
      </c>
      <c r="G119" s="21">
        <v>1.18E-2</v>
      </c>
      <c r="H119" s="105">
        <v>4.99E-2</v>
      </c>
      <c r="I119" s="22"/>
    </row>
    <row r="120" spans="1:9" ht="12.95" customHeight="1">
      <c r="A120" s="4"/>
      <c r="B120" s="13" t="s">
        <v>107</v>
      </c>
      <c r="C120" s="14"/>
      <c r="D120" s="14"/>
      <c r="E120" s="14"/>
      <c r="F120" s="23">
        <v>1710</v>
      </c>
      <c r="G120" s="24">
        <v>1.18E-2</v>
      </c>
      <c r="H120" s="25"/>
      <c r="I120" s="26"/>
    </row>
    <row r="121" spans="1:9" ht="12.95" customHeight="1">
      <c r="A121" s="4"/>
      <c r="B121" s="27" t="s">
        <v>110</v>
      </c>
      <c r="C121" s="28"/>
      <c r="D121" s="1"/>
      <c r="E121" s="28"/>
      <c r="F121" s="23">
        <v>1710</v>
      </c>
      <c r="G121" s="24">
        <v>1.18E-2</v>
      </c>
      <c r="H121" s="25"/>
      <c r="I121" s="26"/>
    </row>
    <row r="122" spans="1:9" ht="12.95" customHeight="1">
      <c r="A122" s="4"/>
      <c r="B122" s="13" t="s">
        <v>122</v>
      </c>
      <c r="C122" s="29"/>
      <c r="D122" s="29"/>
      <c r="E122" s="29"/>
      <c r="F122" s="30"/>
      <c r="G122" s="30"/>
      <c r="H122" s="30"/>
      <c r="I122" s="16"/>
    </row>
    <row r="123" spans="1:9" ht="12.95" customHeight="1">
      <c r="A123" s="4"/>
      <c r="B123" s="13"/>
      <c r="C123" s="29"/>
      <c r="D123" s="29"/>
      <c r="E123" s="29"/>
      <c r="F123" s="30"/>
      <c r="G123" s="30"/>
      <c r="H123" s="30"/>
      <c r="I123" s="16"/>
    </row>
    <row r="124" spans="1:9" ht="12.95" customHeight="1">
      <c r="A124" s="4"/>
      <c r="B124" s="27" t="s">
        <v>123</v>
      </c>
      <c r="C124" s="1"/>
      <c r="D124" s="1"/>
      <c r="E124" s="1"/>
      <c r="F124" s="25" t="s">
        <v>109</v>
      </c>
      <c r="G124" s="25" t="s">
        <v>109</v>
      </c>
      <c r="H124" s="25"/>
      <c r="I124" s="26"/>
    </row>
    <row r="125" spans="1:9" ht="12.95" customHeight="1">
      <c r="A125" s="4"/>
      <c r="B125" s="13"/>
      <c r="C125" s="29"/>
      <c r="D125" s="29"/>
      <c r="E125" s="29"/>
      <c r="F125" s="30"/>
      <c r="G125" s="30"/>
      <c r="H125" s="30"/>
      <c r="I125" s="16"/>
    </row>
    <row r="126" spans="1:9" ht="12.95" customHeight="1">
      <c r="A126" s="4"/>
      <c r="B126" s="27" t="s">
        <v>124</v>
      </c>
      <c r="C126" s="1"/>
      <c r="D126" s="1"/>
      <c r="E126" s="1"/>
      <c r="F126" s="25" t="s">
        <v>109</v>
      </c>
      <c r="G126" s="25" t="s">
        <v>109</v>
      </c>
      <c r="H126" s="25"/>
      <c r="I126" s="26"/>
    </row>
    <row r="127" spans="1:9" ht="12.95" customHeight="1">
      <c r="A127" s="4"/>
      <c r="B127" s="13"/>
      <c r="C127" s="29"/>
      <c r="D127" s="29"/>
      <c r="E127" s="29"/>
      <c r="F127" s="30"/>
      <c r="G127" s="30"/>
      <c r="H127" s="30"/>
      <c r="I127" s="16"/>
    </row>
    <row r="128" spans="1:9" ht="12.95" customHeight="1">
      <c r="A128" s="4"/>
      <c r="B128" s="27" t="s">
        <v>125</v>
      </c>
      <c r="C128" s="1"/>
      <c r="D128" s="1"/>
      <c r="E128" s="1"/>
      <c r="F128" s="25" t="s">
        <v>109</v>
      </c>
      <c r="G128" s="25" t="s">
        <v>109</v>
      </c>
      <c r="H128" s="25"/>
      <c r="I128" s="26"/>
    </row>
    <row r="129" spans="1:9" ht="12.95" customHeight="1">
      <c r="A129" s="4"/>
      <c r="B129" s="13"/>
      <c r="C129" s="29"/>
      <c r="D129" s="29"/>
      <c r="E129" s="29"/>
      <c r="F129" s="30"/>
      <c r="G129" s="30"/>
      <c r="H129" s="30"/>
      <c r="I129" s="16"/>
    </row>
    <row r="130" spans="1:9" ht="12.95" customHeight="1">
      <c r="A130" s="4"/>
      <c r="B130" s="27" t="s">
        <v>126</v>
      </c>
      <c r="C130" s="1"/>
      <c r="D130" s="1"/>
      <c r="E130" s="1"/>
      <c r="F130" s="25" t="s">
        <v>109</v>
      </c>
      <c r="G130" s="25" t="s">
        <v>109</v>
      </c>
      <c r="H130" s="25"/>
      <c r="I130" s="26"/>
    </row>
    <row r="131" spans="1:9" ht="12.95" customHeight="1">
      <c r="A131" s="4"/>
      <c r="B131" s="13"/>
      <c r="C131" s="29"/>
      <c r="D131" s="29"/>
      <c r="E131" s="29"/>
      <c r="F131" s="30"/>
      <c r="G131" s="30"/>
      <c r="H131" s="30"/>
      <c r="I131" s="16"/>
    </row>
    <row r="132" spans="1:9" ht="12.95" customHeight="1">
      <c r="A132" s="4"/>
      <c r="B132" s="27" t="s">
        <v>127</v>
      </c>
      <c r="C132" s="28"/>
      <c r="D132" s="28"/>
      <c r="E132" s="28"/>
      <c r="F132" s="32" t="s">
        <v>109</v>
      </c>
      <c r="G132" s="32" t="s">
        <v>109</v>
      </c>
      <c r="H132" s="32"/>
      <c r="I132" s="26"/>
    </row>
    <row r="133" spans="1:9" ht="12.95" customHeight="1">
      <c r="A133" s="4"/>
      <c r="B133" s="13"/>
      <c r="C133" s="29"/>
      <c r="D133" s="29"/>
      <c r="E133" s="29"/>
      <c r="F133" s="30"/>
      <c r="G133" s="30"/>
      <c r="H133" s="30"/>
      <c r="I133" s="16"/>
    </row>
    <row r="134" spans="1:9" ht="12.95" customHeight="1">
      <c r="A134" s="4"/>
      <c r="B134" s="27" t="s">
        <v>110</v>
      </c>
      <c r="C134" s="33"/>
      <c r="D134" s="33"/>
      <c r="E134" s="33"/>
      <c r="F134" s="34" t="s">
        <v>109</v>
      </c>
      <c r="G134" s="34" t="s">
        <v>109</v>
      </c>
      <c r="H134" s="34"/>
      <c r="I134" s="26"/>
    </row>
    <row r="135" spans="1:9" ht="12.95" customHeight="1">
      <c r="A135" s="4"/>
      <c r="B135" s="27" t="s">
        <v>128</v>
      </c>
      <c r="C135" s="1"/>
      <c r="D135" s="1"/>
      <c r="E135" s="1"/>
      <c r="F135" s="25" t="s">
        <v>109</v>
      </c>
      <c r="G135" s="25" t="s">
        <v>109</v>
      </c>
      <c r="H135" s="25"/>
      <c r="I135" s="26"/>
    </row>
    <row r="136" spans="1:9" ht="12.95" customHeight="1">
      <c r="A136" s="4"/>
      <c r="B136" s="13"/>
      <c r="C136" s="29"/>
      <c r="D136" s="29"/>
      <c r="E136" s="29"/>
      <c r="F136" s="30"/>
      <c r="G136" s="30"/>
      <c r="H136" s="30"/>
      <c r="I136" s="16"/>
    </row>
    <row r="137" spans="1:9" ht="12.95" customHeight="1">
      <c r="A137" s="4"/>
      <c r="B137" s="27" t="s">
        <v>129</v>
      </c>
      <c r="C137" s="1"/>
      <c r="D137" s="1"/>
      <c r="E137" s="1"/>
      <c r="F137" s="25" t="s">
        <v>109</v>
      </c>
      <c r="G137" s="25" t="s">
        <v>109</v>
      </c>
      <c r="H137" s="25"/>
      <c r="I137" s="26"/>
    </row>
    <row r="138" spans="1:9" ht="12.95" customHeight="1">
      <c r="A138" s="4"/>
      <c r="B138" s="13"/>
      <c r="C138" s="29"/>
      <c r="D138" s="29"/>
      <c r="E138" s="29"/>
      <c r="F138" s="30"/>
      <c r="G138" s="30"/>
      <c r="H138" s="30"/>
      <c r="I138" s="16"/>
    </row>
    <row r="139" spans="1:9" ht="12.95" customHeight="1">
      <c r="A139" s="4"/>
      <c r="B139" s="27" t="s">
        <v>130</v>
      </c>
      <c r="C139" s="1"/>
      <c r="D139" s="1"/>
      <c r="E139" s="1"/>
      <c r="F139" s="25" t="s">
        <v>109</v>
      </c>
      <c r="G139" s="25" t="s">
        <v>109</v>
      </c>
      <c r="H139" s="25"/>
      <c r="I139" s="26"/>
    </row>
    <row r="140" spans="1:9" ht="12.95" customHeight="1">
      <c r="A140" s="4"/>
      <c r="B140" s="13"/>
      <c r="C140" s="29"/>
      <c r="D140" s="29"/>
      <c r="E140" s="29"/>
      <c r="F140" s="30"/>
      <c r="G140" s="30"/>
      <c r="H140" s="30"/>
      <c r="I140" s="16"/>
    </row>
    <row r="141" spans="1:9" ht="12.95" customHeight="1">
      <c r="A141" s="4"/>
      <c r="B141" s="27" t="s">
        <v>131</v>
      </c>
      <c r="C141" s="1"/>
      <c r="D141" s="1"/>
      <c r="E141" s="1"/>
      <c r="F141" s="25" t="s">
        <v>109</v>
      </c>
      <c r="G141" s="25" t="s">
        <v>109</v>
      </c>
      <c r="H141" s="25"/>
      <c r="I141" s="26"/>
    </row>
    <row r="142" spans="1:9" ht="12.95" customHeight="1">
      <c r="A142" s="4"/>
      <c r="B142" s="13"/>
      <c r="C142" s="29"/>
      <c r="D142" s="29"/>
      <c r="E142" s="29"/>
      <c r="F142" s="30"/>
      <c r="G142" s="30"/>
      <c r="H142" s="30"/>
      <c r="I142" s="16"/>
    </row>
    <row r="143" spans="1:9" ht="12.95" customHeight="1">
      <c r="A143" s="4"/>
      <c r="B143" s="27" t="s">
        <v>132</v>
      </c>
      <c r="C143" s="28"/>
      <c r="D143" s="28"/>
      <c r="E143" s="28"/>
      <c r="F143" s="32" t="s">
        <v>109</v>
      </c>
      <c r="G143" s="32" t="s">
        <v>109</v>
      </c>
      <c r="H143" s="32"/>
      <c r="I143" s="26"/>
    </row>
    <row r="144" spans="1:9" ht="12.95" customHeight="1">
      <c r="A144" s="4"/>
      <c r="B144" s="13"/>
      <c r="C144" s="29"/>
      <c r="D144" s="29"/>
      <c r="E144" s="29"/>
      <c r="F144" s="30"/>
      <c r="G144" s="30"/>
      <c r="H144" s="30"/>
      <c r="I144" s="16"/>
    </row>
    <row r="145" spans="1:9" ht="12.95" customHeight="1">
      <c r="A145" s="4"/>
      <c r="B145" s="27" t="s">
        <v>110</v>
      </c>
      <c r="C145" s="33"/>
      <c r="D145" s="33"/>
      <c r="E145" s="33"/>
      <c r="F145" s="34" t="s">
        <v>109</v>
      </c>
      <c r="G145" s="34" t="s">
        <v>109</v>
      </c>
      <c r="H145" s="34"/>
      <c r="I145" s="26"/>
    </row>
    <row r="146" spans="1:9" ht="12.95" customHeight="1">
      <c r="A146" s="4"/>
      <c r="B146" s="27" t="s">
        <v>117</v>
      </c>
      <c r="C146" s="1"/>
      <c r="D146" s="1"/>
      <c r="E146" s="1"/>
      <c r="F146" s="25" t="s">
        <v>109</v>
      </c>
      <c r="G146" s="25" t="s">
        <v>109</v>
      </c>
      <c r="H146" s="25"/>
      <c r="I146" s="26"/>
    </row>
    <row r="147" spans="1:9" ht="12.95" customHeight="1">
      <c r="A147" s="4"/>
      <c r="B147" s="13"/>
      <c r="C147" s="29"/>
      <c r="D147" s="29"/>
      <c r="E147" s="29"/>
      <c r="F147" s="30"/>
      <c r="G147" s="30"/>
      <c r="H147" s="30"/>
      <c r="I147" s="16"/>
    </row>
    <row r="148" spans="1:9" ht="12.95" customHeight="1">
      <c r="A148" s="4"/>
      <c r="B148" s="27" t="s">
        <v>110</v>
      </c>
      <c r="C148" s="28"/>
      <c r="D148" s="28"/>
      <c r="E148" s="28"/>
      <c r="F148" s="32" t="s">
        <v>109</v>
      </c>
      <c r="G148" s="32" t="s">
        <v>109</v>
      </c>
      <c r="H148" s="32"/>
      <c r="I148" s="26"/>
    </row>
    <row r="149" spans="1:9" ht="12.95" customHeight="1">
      <c r="A149" s="4"/>
      <c r="B149" s="27" t="s">
        <v>133</v>
      </c>
      <c r="C149" s="35"/>
      <c r="D149" s="1"/>
      <c r="E149" s="28"/>
      <c r="F149" s="36">
        <v>1978.36</v>
      </c>
      <c r="G149" s="24">
        <v>1.3299999999999999E-2</v>
      </c>
      <c r="H149" s="25"/>
      <c r="I149" s="26"/>
    </row>
    <row r="150" spans="1:9" ht="12.95" customHeight="1" thickBot="1">
      <c r="A150" s="4"/>
      <c r="B150" s="37" t="s">
        <v>134</v>
      </c>
      <c r="C150" s="38"/>
      <c r="D150" s="38"/>
      <c r="E150" s="38"/>
      <c r="F150" s="39">
        <v>145282.70000000001</v>
      </c>
      <c r="G150" s="40">
        <v>1</v>
      </c>
      <c r="H150" s="41"/>
      <c r="I150" s="42"/>
    </row>
    <row r="151" spans="1:9" ht="12.95" customHeight="1">
      <c r="A151" s="4"/>
      <c r="B151" s="265"/>
      <c r="C151" s="265"/>
      <c r="D151" s="265"/>
      <c r="E151" s="265"/>
      <c r="F151" s="265"/>
      <c r="G151" s="265"/>
      <c r="H151" s="265"/>
      <c r="I151" s="265"/>
    </row>
    <row r="152" spans="1:9" ht="12.95" customHeight="1">
      <c r="A152" s="4"/>
      <c r="B152" s="106" t="s">
        <v>135</v>
      </c>
      <c r="C152" s="4"/>
      <c r="D152" s="4"/>
      <c r="E152" s="4"/>
      <c r="F152" s="4"/>
      <c r="G152" s="4"/>
      <c r="H152" s="4"/>
      <c r="I152" s="4"/>
    </row>
    <row r="153" spans="1:9" ht="39.950000000000003" customHeight="1">
      <c r="A153" s="4"/>
      <c r="B153" s="107" t="s">
        <v>22</v>
      </c>
      <c r="C153" s="107" t="s">
        <v>136</v>
      </c>
      <c r="D153" s="107" t="s">
        <v>24</v>
      </c>
      <c r="E153" s="107" t="s">
        <v>25</v>
      </c>
      <c r="F153" s="107" t="s">
        <v>137</v>
      </c>
      <c r="G153" s="107" t="s">
        <v>138</v>
      </c>
      <c r="H153" s="107" t="s">
        <v>28</v>
      </c>
      <c r="I153" s="107" t="s">
        <v>29</v>
      </c>
    </row>
    <row r="154" spans="1:9" ht="12.95" customHeight="1">
      <c r="A154" s="4"/>
      <c r="B154" s="1" t="s">
        <v>61</v>
      </c>
      <c r="C154" s="1" t="s">
        <v>342</v>
      </c>
      <c r="D154" s="1" t="s">
        <v>63</v>
      </c>
      <c r="E154" s="108">
        <v>61875</v>
      </c>
      <c r="F154" s="109">
        <v>1182.25</v>
      </c>
      <c r="G154" s="110">
        <v>8.0999999999999996E-3</v>
      </c>
      <c r="H154" s="108"/>
      <c r="I154" s="108"/>
    </row>
    <row r="155" spans="1:9" ht="12.95" customHeight="1">
      <c r="A155" s="4"/>
      <c r="B155" s="3"/>
      <c r="C155" s="266"/>
      <c r="D155" s="266"/>
      <c r="E155" s="266"/>
      <c r="F155" s="4"/>
      <c r="G155" s="4"/>
      <c r="H155" s="4"/>
      <c r="I155" s="4"/>
    </row>
    <row r="156" spans="1:9" ht="12.95" customHeight="1">
      <c r="A156" s="4"/>
      <c r="B156" s="3"/>
      <c r="C156" s="266"/>
      <c r="D156" s="266"/>
      <c r="E156" s="266"/>
      <c r="F156" s="4"/>
      <c r="G156" s="4"/>
      <c r="H156" s="4"/>
      <c r="I156" s="4"/>
    </row>
    <row r="157" spans="1:9" ht="12.95" customHeight="1">
      <c r="A157" s="4"/>
      <c r="B157" s="267"/>
      <c r="C157" s="267"/>
      <c r="D157" s="267"/>
      <c r="E157" s="267"/>
      <c r="F157" s="267"/>
      <c r="G157" s="267"/>
      <c r="H157" s="267"/>
      <c r="I157" s="267"/>
    </row>
    <row r="158" spans="1:9" ht="12.95" customHeight="1">
      <c r="A158" s="4"/>
      <c r="B158" s="267" t="s">
        <v>140</v>
      </c>
      <c r="C158" s="267"/>
      <c r="D158" s="267"/>
      <c r="E158" s="267"/>
      <c r="F158" s="267"/>
      <c r="G158" s="267"/>
      <c r="H158" s="267"/>
      <c r="I158" s="267"/>
    </row>
    <row r="159" spans="1:9" ht="12.95" customHeight="1">
      <c r="A159" s="4"/>
      <c r="B159" s="265" t="s">
        <v>141</v>
      </c>
      <c r="C159" s="265"/>
      <c r="D159" s="265"/>
      <c r="E159" s="265"/>
      <c r="F159" s="265"/>
      <c r="G159" s="265"/>
      <c r="H159" s="265"/>
      <c r="I159" s="265"/>
    </row>
    <row r="160" spans="1:9" ht="12.95" customHeight="1">
      <c r="A160" s="4"/>
      <c r="B160" s="265" t="s">
        <v>142</v>
      </c>
      <c r="C160" s="265"/>
      <c r="D160" s="265"/>
      <c r="E160" s="265"/>
      <c r="F160" s="265"/>
      <c r="G160" s="265"/>
      <c r="H160" s="265"/>
      <c r="I160" s="265"/>
    </row>
    <row r="161" spans="1:9" ht="12.95" customHeight="1">
      <c r="A161" s="4"/>
      <c r="B161" s="265" t="s">
        <v>143</v>
      </c>
      <c r="C161" s="265"/>
      <c r="D161" s="265"/>
      <c r="E161" s="265"/>
      <c r="F161" s="265"/>
      <c r="G161" s="265"/>
      <c r="H161" s="265"/>
      <c r="I161" s="265"/>
    </row>
    <row r="162" spans="1:9" ht="12.95" customHeight="1">
      <c r="A162" s="4"/>
      <c r="B162" s="265" t="s">
        <v>144</v>
      </c>
      <c r="C162" s="265"/>
      <c r="D162" s="265"/>
      <c r="E162" s="265"/>
      <c r="F162" s="265"/>
      <c r="G162" s="265"/>
      <c r="H162" s="265"/>
      <c r="I162" s="265"/>
    </row>
    <row r="163" spans="1:9" ht="12.95" customHeight="1">
      <c r="A163" s="4"/>
      <c r="B163" s="265" t="s">
        <v>145</v>
      </c>
      <c r="C163" s="265"/>
      <c r="D163" s="265"/>
      <c r="E163" s="265"/>
      <c r="F163" s="265"/>
      <c r="G163" s="265"/>
      <c r="H163" s="265"/>
      <c r="I163" s="265"/>
    </row>
    <row r="164" spans="1:9" ht="12.95" customHeight="1">
      <c r="A164" s="4"/>
      <c r="B164" s="265" t="s">
        <v>146</v>
      </c>
      <c r="C164" s="265"/>
      <c r="D164" s="265"/>
      <c r="E164" s="265"/>
      <c r="F164" s="265"/>
      <c r="G164" s="265"/>
      <c r="H164" s="265"/>
      <c r="I164" s="265"/>
    </row>
    <row r="165" spans="1:9" ht="12.95" customHeight="1">
      <c r="A165" s="4"/>
      <c r="B165" s="43"/>
      <c r="C165" s="43"/>
      <c r="D165" s="43"/>
      <c r="E165" s="43"/>
      <c r="F165" s="43"/>
      <c r="G165" s="43"/>
      <c r="H165" s="43"/>
      <c r="I165" s="43"/>
    </row>
    <row r="166" spans="1:9" ht="12.95" customHeight="1">
      <c r="A166" s="4"/>
      <c r="B166" s="43"/>
      <c r="C166" s="43"/>
      <c r="D166" s="43"/>
      <c r="E166" s="43"/>
      <c r="F166" s="43"/>
      <c r="G166" s="43"/>
      <c r="H166" s="43"/>
      <c r="I166" s="43"/>
    </row>
    <row r="167" spans="1:9" ht="15.75" thickBot="1"/>
    <row r="168" spans="1:9">
      <c r="B168" s="44" t="s">
        <v>147</v>
      </c>
      <c r="C168" s="45"/>
      <c r="D168" s="45"/>
      <c r="E168" s="45"/>
      <c r="F168" s="46"/>
      <c r="G168" s="47"/>
      <c r="H168" s="47"/>
      <c r="I168" s="48"/>
    </row>
    <row r="169" spans="1:9" ht="15.75" thickBot="1">
      <c r="B169" s="49" t="s">
        <v>148</v>
      </c>
      <c r="C169" s="50"/>
      <c r="D169" s="50"/>
      <c r="E169" s="51"/>
      <c r="F169" s="51"/>
      <c r="G169" s="50"/>
      <c r="H169" s="50"/>
      <c r="I169" s="52"/>
    </row>
    <row r="170" spans="1:9" ht="24">
      <c r="B170" s="263" t="s">
        <v>149</v>
      </c>
      <c r="C170" s="263" t="s">
        <v>150</v>
      </c>
      <c r="D170" s="53" t="s">
        <v>151</v>
      </c>
      <c r="E170" s="53" t="s">
        <v>151</v>
      </c>
      <c r="F170" s="53" t="s">
        <v>152</v>
      </c>
      <c r="G170" s="50"/>
      <c r="H170" s="50"/>
      <c r="I170" s="52"/>
    </row>
    <row r="171" spans="1:9" ht="15.75" thickBot="1">
      <c r="B171" s="264"/>
      <c r="C171" s="264"/>
      <c r="D171" s="54" t="s">
        <v>153</v>
      </c>
      <c r="E171" s="54" t="s">
        <v>154</v>
      </c>
      <c r="F171" s="54" t="s">
        <v>153</v>
      </c>
      <c r="G171" s="50"/>
      <c r="H171" s="50"/>
      <c r="I171" s="52"/>
    </row>
    <row r="172" spans="1:9" ht="15.75" thickBot="1">
      <c r="B172" s="55" t="s">
        <v>109</v>
      </c>
      <c r="C172" s="55" t="s">
        <v>109</v>
      </c>
      <c r="D172" s="55" t="s">
        <v>109</v>
      </c>
      <c r="E172" s="55" t="s">
        <v>109</v>
      </c>
      <c r="F172" s="55" t="s">
        <v>109</v>
      </c>
      <c r="G172" s="50"/>
      <c r="H172" s="50"/>
      <c r="I172" s="52"/>
    </row>
    <row r="173" spans="1:9">
      <c r="B173" s="49"/>
      <c r="C173" s="50"/>
      <c r="D173" s="51"/>
      <c r="E173" s="51"/>
      <c r="F173" s="50"/>
      <c r="G173" s="50"/>
      <c r="H173" s="50"/>
      <c r="I173" s="52"/>
    </row>
    <row r="174" spans="1:9" ht="15.75" thickBot="1">
      <c r="B174" s="49" t="s">
        <v>155</v>
      </c>
      <c r="C174" s="50"/>
      <c r="D174" s="51"/>
      <c r="E174" s="51"/>
      <c r="F174" s="50"/>
      <c r="G174" s="50"/>
      <c r="H174" s="50"/>
      <c r="I174" s="52"/>
    </row>
    <row r="175" spans="1:9">
      <c r="B175" s="56" t="s">
        <v>156</v>
      </c>
      <c r="C175" s="57"/>
      <c r="D175" s="58">
        <v>21.6921</v>
      </c>
      <c r="E175" s="59"/>
      <c r="F175" s="50"/>
      <c r="G175" s="50"/>
      <c r="H175" s="50"/>
      <c r="I175" s="52"/>
    </row>
    <row r="176" spans="1:9">
      <c r="B176" s="60" t="s">
        <v>157</v>
      </c>
      <c r="C176" s="61"/>
      <c r="D176" s="62">
        <v>23.840800000000002</v>
      </c>
      <c r="E176" s="59"/>
      <c r="F176" s="50"/>
      <c r="G176" s="50"/>
      <c r="H176" s="50"/>
      <c r="I176" s="52"/>
    </row>
    <row r="177" spans="2:9">
      <c r="B177" s="60" t="s">
        <v>158</v>
      </c>
      <c r="C177" s="61"/>
      <c r="D177" s="62">
        <v>24.302800000000001</v>
      </c>
      <c r="E177" s="59"/>
      <c r="F177" s="50"/>
      <c r="G177" s="50"/>
      <c r="H177" s="50"/>
      <c r="I177" s="52"/>
    </row>
    <row r="178" spans="2:9" ht="15.75" thickBot="1">
      <c r="B178" s="63" t="s">
        <v>159</v>
      </c>
      <c r="C178" s="64"/>
      <c r="D178" s="65">
        <v>26.506399999999999</v>
      </c>
      <c r="E178" s="59"/>
      <c r="F178" s="50"/>
      <c r="G178" s="50"/>
      <c r="H178" s="50"/>
      <c r="I178" s="52"/>
    </row>
    <row r="179" spans="2:9">
      <c r="B179" s="66"/>
      <c r="C179" s="67"/>
      <c r="D179" s="68"/>
      <c r="E179" s="59"/>
      <c r="F179" s="50"/>
      <c r="G179" s="50"/>
      <c r="H179" s="50"/>
      <c r="I179" s="52"/>
    </row>
    <row r="180" spans="2:9" ht="15.75" thickBot="1">
      <c r="B180" s="49" t="s">
        <v>160</v>
      </c>
      <c r="C180" s="50"/>
      <c r="D180" s="59"/>
      <c r="E180" s="59"/>
      <c r="F180" s="50"/>
      <c r="G180" s="50"/>
      <c r="H180" s="50"/>
      <c r="I180" s="52"/>
    </row>
    <row r="181" spans="2:9">
      <c r="B181" s="56" t="s">
        <v>156</v>
      </c>
      <c r="C181" s="57"/>
      <c r="D181" s="58">
        <v>20.250499999999999</v>
      </c>
      <c r="E181" s="59"/>
      <c r="F181" s="50"/>
      <c r="G181" s="50"/>
      <c r="H181" s="50"/>
      <c r="I181" s="52"/>
    </row>
    <row r="182" spans="2:9">
      <c r="B182" s="60" t="s">
        <v>157</v>
      </c>
      <c r="C182" s="61"/>
      <c r="D182" s="62">
        <v>22.256399999999999</v>
      </c>
      <c r="E182" s="59"/>
      <c r="F182" s="50"/>
      <c r="G182" s="50"/>
      <c r="H182" s="50"/>
      <c r="I182" s="52"/>
    </row>
    <row r="183" spans="2:9">
      <c r="B183" s="60" t="s">
        <v>158</v>
      </c>
      <c r="C183" s="61"/>
      <c r="D183" s="62">
        <v>22.715699999999998</v>
      </c>
      <c r="E183" s="59"/>
      <c r="F183" s="50"/>
      <c r="G183" s="50"/>
      <c r="H183" s="50"/>
      <c r="I183" s="52"/>
    </row>
    <row r="184" spans="2:9" ht="15.75" thickBot="1">
      <c r="B184" s="63" t="s">
        <v>159</v>
      </c>
      <c r="C184" s="64"/>
      <c r="D184" s="65">
        <v>24.775400000000001</v>
      </c>
      <c r="E184" s="59"/>
      <c r="F184" s="50"/>
      <c r="G184" s="50"/>
      <c r="H184" s="50"/>
      <c r="I184" s="52"/>
    </row>
    <row r="185" spans="2:9">
      <c r="B185" s="69"/>
      <c r="C185" s="70"/>
      <c r="D185" s="71"/>
      <c r="E185" s="71"/>
      <c r="F185" s="59"/>
      <c r="G185" s="50"/>
      <c r="H185" s="50"/>
      <c r="I185" s="72"/>
    </row>
    <row r="186" spans="2:9">
      <c r="B186" s="49" t="s">
        <v>161</v>
      </c>
      <c r="C186" s="50"/>
      <c r="D186" s="71"/>
      <c r="E186" s="71"/>
      <c r="F186" s="51">
        <f>F154</f>
        <v>1182.25</v>
      </c>
      <c r="G186" s="50"/>
      <c r="H186" s="50"/>
      <c r="I186" s="72"/>
    </row>
    <row r="187" spans="2:9">
      <c r="B187" s="49" t="s">
        <v>162</v>
      </c>
      <c r="C187" s="50"/>
      <c r="D187" s="71"/>
      <c r="E187" s="71"/>
      <c r="F187" s="51" t="s">
        <v>163</v>
      </c>
      <c r="G187" s="50"/>
      <c r="H187" s="50"/>
      <c r="I187" s="72"/>
    </row>
    <row r="188" spans="2:9">
      <c r="B188" s="49" t="s">
        <v>164</v>
      </c>
      <c r="C188" s="50"/>
      <c r="D188" s="71"/>
      <c r="E188" s="71"/>
      <c r="F188" s="73" t="s">
        <v>1005</v>
      </c>
      <c r="G188" s="50"/>
      <c r="H188" s="50"/>
      <c r="I188" s="72"/>
    </row>
    <row r="189" spans="2:9">
      <c r="B189" s="49" t="s">
        <v>504</v>
      </c>
      <c r="C189" s="50"/>
      <c r="D189" s="71"/>
      <c r="E189" s="71"/>
      <c r="F189" s="51"/>
      <c r="G189" s="74"/>
      <c r="H189" s="50"/>
      <c r="I189" s="72"/>
    </row>
    <row r="190" spans="2:9" ht="24.75">
      <c r="B190" s="75" t="s">
        <v>166</v>
      </c>
      <c r="C190" s="76" t="s">
        <v>167</v>
      </c>
      <c r="D190" s="76" t="s">
        <v>168</v>
      </c>
      <c r="E190" s="71"/>
      <c r="F190" s="51"/>
      <c r="G190" s="74"/>
      <c r="H190" s="50"/>
      <c r="I190" s="72"/>
    </row>
    <row r="191" spans="2:9">
      <c r="B191" s="77" t="s">
        <v>169</v>
      </c>
      <c r="C191" s="78">
        <v>0</v>
      </c>
      <c r="D191" s="78">
        <v>0</v>
      </c>
      <c r="E191" s="71"/>
      <c r="F191" s="51"/>
      <c r="G191" s="74"/>
      <c r="H191" s="50"/>
      <c r="I191" s="72"/>
    </row>
    <row r="192" spans="2:9">
      <c r="B192" s="79" t="s">
        <v>170</v>
      </c>
      <c r="C192" s="78">
        <v>0</v>
      </c>
      <c r="D192" s="78">
        <v>0</v>
      </c>
      <c r="E192" s="71"/>
      <c r="F192" s="51"/>
      <c r="G192" s="74"/>
      <c r="H192" s="50"/>
      <c r="I192" s="72"/>
    </row>
    <row r="193" spans="2:9">
      <c r="B193" s="49"/>
      <c r="C193" s="50"/>
      <c r="D193" s="71"/>
      <c r="E193" s="71"/>
      <c r="F193" s="51"/>
      <c r="G193" s="74"/>
      <c r="H193" s="50"/>
      <c r="I193" s="72"/>
    </row>
    <row r="194" spans="2:9">
      <c r="B194" s="49" t="s">
        <v>1012</v>
      </c>
      <c r="C194" s="50"/>
      <c r="D194" s="71"/>
      <c r="E194" s="71"/>
      <c r="F194" s="51" t="s">
        <v>163</v>
      </c>
      <c r="G194" s="74"/>
      <c r="H194" s="50"/>
      <c r="I194" s="72"/>
    </row>
    <row r="195" spans="2:9" ht="15" customHeight="1">
      <c r="B195" s="49" t="s">
        <v>171</v>
      </c>
      <c r="C195" s="50"/>
      <c r="D195" s="71"/>
      <c r="E195" s="71"/>
      <c r="F195" s="51" t="s">
        <v>163</v>
      </c>
      <c r="G195" s="80"/>
      <c r="H195" s="81"/>
      <c r="I195" s="72"/>
    </row>
    <row r="196" spans="2:9" ht="15" customHeight="1">
      <c r="B196" s="49" t="s">
        <v>172</v>
      </c>
      <c r="C196" s="50"/>
      <c r="D196" s="103"/>
      <c r="E196" s="103"/>
      <c r="F196" s="51" t="s">
        <v>163</v>
      </c>
      <c r="G196" s="50"/>
      <c r="H196" s="50"/>
      <c r="I196" s="72"/>
    </row>
    <row r="197" spans="2:9">
      <c r="B197" s="273" t="s">
        <v>1050</v>
      </c>
      <c r="C197" s="274"/>
      <c r="D197" s="274"/>
      <c r="E197" s="274"/>
      <c r="F197" s="51"/>
      <c r="G197" s="71"/>
      <c r="H197" s="50"/>
      <c r="I197" s="72"/>
    </row>
    <row r="198" spans="2:9">
      <c r="B198" s="49"/>
      <c r="C198" s="50"/>
      <c r="D198" s="71"/>
      <c r="E198" s="71"/>
      <c r="F198" s="50"/>
      <c r="G198" s="50"/>
      <c r="H198" s="50"/>
      <c r="I198" s="72"/>
    </row>
    <row r="199" spans="2:9">
      <c r="B199" s="49" t="s">
        <v>1019</v>
      </c>
      <c r="F199" s="51" t="s">
        <v>163</v>
      </c>
      <c r="I199" s="82"/>
    </row>
    <row r="200" spans="2:9">
      <c r="B200" s="112"/>
      <c r="I200" s="82"/>
    </row>
    <row r="201" spans="2:9">
      <c r="B201" s="49" t="s">
        <v>864</v>
      </c>
      <c r="F201" s="51" t="s">
        <v>163</v>
      </c>
      <c r="I201" s="82"/>
    </row>
    <row r="202" spans="2:9">
      <c r="B202" s="112"/>
      <c r="I202" s="82"/>
    </row>
    <row r="203" spans="2:9">
      <c r="B203" s="49" t="s">
        <v>1011</v>
      </c>
      <c r="F203" s="51" t="s">
        <v>163</v>
      </c>
      <c r="I203" s="82"/>
    </row>
    <row r="204" spans="2:9">
      <c r="B204" s="49"/>
      <c r="F204" s="51"/>
      <c r="I204" s="82"/>
    </row>
    <row r="205" spans="2:9" ht="15.75" thickBot="1">
      <c r="B205" s="49" t="s">
        <v>1013</v>
      </c>
      <c r="F205" s="51" t="s">
        <v>163</v>
      </c>
      <c r="I205" s="82"/>
    </row>
    <row r="206" spans="2:9" ht="24.75" thickBot="1">
      <c r="B206" s="134" t="s">
        <v>173</v>
      </c>
      <c r="C206" s="135" t="s">
        <v>174</v>
      </c>
      <c r="D206" s="123" t="s">
        <v>175</v>
      </c>
      <c r="E206" s="123" t="s">
        <v>176</v>
      </c>
      <c r="F206" s="123" t="s">
        <v>177</v>
      </c>
      <c r="G206" s="124" t="s">
        <v>178</v>
      </c>
      <c r="I206" s="82"/>
    </row>
    <row r="207" spans="2:9">
      <c r="B207" s="178" t="s">
        <v>15</v>
      </c>
      <c r="C207" s="179" t="s">
        <v>61</v>
      </c>
      <c r="D207" s="83" t="s">
        <v>342</v>
      </c>
      <c r="E207" s="119">
        <v>1960.590200080808</v>
      </c>
      <c r="F207" s="119">
        <v>1910.7</v>
      </c>
      <c r="G207" s="120">
        <v>357.4051594</v>
      </c>
      <c r="I207" s="82"/>
    </row>
    <row r="208" spans="2:9">
      <c r="B208" s="112"/>
      <c r="I208" s="82"/>
    </row>
    <row r="209" spans="2:9">
      <c r="B209" s="121" t="s">
        <v>1045</v>
      </c>
      <c r="F209" s="51" t="s">
        <v>163</v>
      </c>
      <c r="I209" s="82"/>
    </row>
    <row r="210" spans="2:9">
      <c r="B210" s="112"/>
      <c r="I210" s="82"/>
    </row>
    <row r="211" spans="2:9" ht="15.75" thickBot="1">
      <c r="B211" s="49" t="s">
        <v>1014</v>
      </c>
      <c r="I211" s="82"/>
    </row>
    <row r="212" spans="2:9" ht="60.75" thickBot="1">
      <c r="B212" s="134" t="s">
        <v>173</v>
      </c>
      <c r="C212" s="135" t="s">
        <v>184</v>
      </c>
      <c r="D212" s="123" t="s">
        <v>185</v>
      </c>
      <c r="E212" s="123" t="s">
        <v>343</v>
      </c>
      <c r="F212" s="123" t="s">
        <v>344</v>
      </c>
      <c r="G212" s="136" t="s">
        <v>188</v>
      </c>
      <c r="H212" s="125"/>
      <c r="I212" s="82"/>
    </row>
    <row r="213" spans="2:9" ht="15.75" thickBot="1">
      <c r="B213" s="140" t="s">
        <v>15</v>
      </c>
      <c r="C213" s="141">
        <v>56</v>
      </c>
      <c r="D213" s="142">
        <v>225</v>
      </c>
      <c r="E213" s="93">
        <v>305.71970659999999</v>
      </c>
      <c r="F213" s="93">
        <v>1209.9864768750001</v>
      </c>
      <c r="G213" s="94">
        <v>-102.7207648</v>
      </c>
      <c r="H213" s="86"/>
      <c r="I213" s="82"/>
    </row>
    <row r="214" spans="2:9">
      <c r="B214" s="49"/>
      <c r="I214" s="82"/>
    </row>
    <row r="215" spans="2:9">
      <c r="B215" s="87" t="s">
        <v>1029</v>
      </c>
      <c r="I215" s="82"/>
    </row>
    <row r="216" spans="2:9">
      <c r="B216" s="87"/>
      <c r="I216" s="82"/>
    </row>
    <row r="217" spans="2:9">
      <c r="B217" s="87" t="s">
        <v>1033</v>
      </c>
      <c r="I217" s="82"/>
    </row>
    <row r="218" spans="2:9">
      <c r="B218" s="69"/>
      <c r="I218" s="82"/>
    </row>
    <row r="219" spans="2:9">
      <c r="B219" s="87" t="s">
        <v>1025</v>
      </c>
      <c r="I219" s="82"/>
    </row>
    <row r="220" spans="2:9">
      <c r="B220" s="69"/>
      <c r="I220" s="82"/>
    </row>
    <row r="221" spans="2:9">
      <c r="B221" s="87" t="s">
        <v>1034</v>
      </c>
      <c r="I221" s="82"/>
    </row>
    <row r="222" spans="2:9">
      <c r="B222" s="87"/>
      <c r="I222" s="82"/>
    </row>
    <row r="223" spans="2:9">
      <c r="B223" s="87" t="s">
        <v>1031</v>
      </c>
      <c r="I223" s="82"/>
    </row>
    <row r="224" spans="2:9">
      <c r="B224" s="87"/>
      <c r="I224" s="82"/>
    </row>
    <row r="225" spans="2:9">
      <c r="B225" s="87" t="s">
        <v>1035</v>
      </c>
      <c r="I225" s="82"/>
    </row>
    <row r="226" spans="2:9">
      <c r="B226" s="87"/>
      <c r="I226" s="82"/>
    </row>
    <row r="227" spans="2:9">
      <c r="B227" s="87" t="s">
        <v>189</v>
      </c>
      <c r="I227" s="82"/>
    </row>
    <row r="228" spans="2:9">
      <c r="B228" s="87"/>
      <c r="I228" s="82"/>
    </row>
    <row r="229" spans="2:9">
      <c r="B229" s="87" t="s">
        <v>190</v>
      </c>
      <c r="I229" s="82"/>
    </row>
    <row r="230" spans="2:9">
      <c r="B230" s="87"/>
      <c r="I230" s="82"/>
    </row>
    <row r="231" spans="2:9" ht="15.75" thickBot="1">
      <c r="B231" s="88"/>
      <c r="C231" s="89"/>
      <c r="D231" s="89"/>
      <c r="E231" s="89"/>
      <c r="F231" s="89"/>
      <c r="G231" s="89"/>
      <c r="H231" s="89"/>
      <c r="I231" s="90"/>
    </row>
    <row r="234" spans="2:9" ht="75">
      <c r="B234" s="238" t="s">
        <v>1086</v>
      </c>
    </row>
    <row r="245" spans="2:2">
      <c r="B245" s="239" t="s">
        <v>1056</v>
      </c>
    </row>
    <row r="246" spans="2:2" ht="15.75">
      <c r="B246" s="240" t="s">
        <v>1087</v>
      </c>
    </row>
    <row r="247" spans="2:2" ht="15.75">
      <c r="B247" s="206" t="s">
        <v>1058</v>
      </c>
    </row>
  </sheetData>
  <mergeCells count="14">
    <mergeCell ref="B197:E197"/>
    <mergeCell ref="B170:B171"/>
    <mergeCell ref="C170:C171"/>
    <mergeCell ref="B151:I151"/>
    <mergeCell ref="C155:E155"/>
    <mergeCell ref="C156:E156"/>
    <mergeCell ref="B157:I157"/>
    <mergeCell ref="B158:I158"/>
    <mergeCell ref="B159:I159"/>
    <mergeCell ref="B160:I160"/>
    <mergeCell ref="B161:I161"/>
    <mergeCell ref="B162:I162"/>
    <mergeCell ref="B163:I163"/>
    <mergeCell ref="B164:I164"/>
  </mergeCells>
  <hyperlinks>
    <hyperlink ref="B3" location="ITIMidCapFund" display="ITI Mid Cap Fund" xr:uid="{0B9C686C-99E4-4B05-824C-49C77A6365D6}"/>
  </hyperlinks>
  <pageMargins left="0" right="0" top="0" bottom="0" header="0" footer="0"/>
  <pageSetup orientation="landscape"/>
  <headerFooter>
    <oddFooter xml:space="preserve">&amp;C_x000D_&amp;1#&amp;"Aptos"&amp;10&amp;K000000  For internal use only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2C90A-49AB-4C39-9505-D442CA866FE5}">
  <sheetPr codeName="Sheet18">
    <outlinePr summaryBelow="0"/>
  </sheetPr>
  <dimension ref="A1:P180"/>
  <sheetViews>
    <sheetView workbookViewId="0"/>
  </sheetViews>
  <sheetFormatPr defaultRowHeight="15"/>
  <cols>
    <col min="1" max="1" width="11.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13" max="13" width="43.5703125" bestFit="1" customWidth="1"/>
    <col min="16" max="16" width="9.42578125" bestFit="1" customWidth="1"/>
    <col min="257" max="257" width="11.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269" max="269" width="43.5703125" bestFit="1" customWidth="1"/>
    <col min="272" max="272" width="9.42578125" bestFit="1" customWidth="1"/>
    <col min="513" max="513" width="11.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525" max="525" width="43.5703125" bestFit="1" customWidth="1"/>
    <col min="528" max="528" width="9.42578125" bestFit="1" customWidth="1"/>
    <col min="769" max="769" width="11.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781" max="781" width="43.5703125" bestFit="1" customWidth="1"/>
    <col min="784" max="784" width="9.42578125" bestFit="1" customWidth="1"/>
    <col min="1025" max="1025" width="11.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037" max="1037" width="43.5703125" bestFit="1" customWidth="1"/>
    <col min="1040" max="1040" width="9.42578125" bestFit="1" customWidth="1"/>
    <col min="1281" max="1281" width="11.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293" max="1293" width="43.5703125" bestFit="1" customWidth="1"/>
    <col min="1296" max="1296" width="9.42578125" bestFit="1" customWidth="1"/>
    <col min="1537" max="1537" width="11.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549" max="1549" width="43.5703125" bestFit="1" customWidth="1"/>
    <col min="1552" max="1552" width="9.42578125" bestFit="1" customWidth="1"/>
    <col min="1793" max="1793" width="11.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1805" max="1805" width="43.5703125" bestFit="1" customWidth="1"/>
    <col min="1808" max="1808" width="9.42578125" bestFit="1" customWidth="1"/>
    <col min="2049" max="2049" width="11.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061" max="2061" width="43.5703125" bestFit="1" customWidth="1"/>
    <col min="2064" max="2064" width="9.42578125" bestFit="1" customWidth="1"/>
    <col min="2305" max="2305" width="11.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317" max="2317" width="43.5703125" bestFit="1" customWidth="1"/>
    <col min="2320" max="2320" width="9.42578125" bestFit="1" customWidth="1"/>
    <col min="2561" max="2561" width="11.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573" max="2573" width="43.5703125" bestFit="1" customWidth="1"/>
    <col min="2576" max="2576" width="9.42578125" bestFit="1" customWidth="1"/>
    <col min="2817" max="2817" width="11.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2829" max="2829" width="43.5703125" bestFit="1" customWidth="1"/>
    <col min="2832" max="2832" width="9.42578125" bestFit="1" customWidth="1"/>
    <col min="3073" max="3073" width="11.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085" max="3085" width="43.5703125" bestFit="1" customWidth="1"/>
    <col min="3088" max="3088" width="9.42578125" bestFit="1" customWidth="1"/>
    <col min="3329" max="3329" width="11.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341" max="3341" width="43.5703125" bestFit="1" customWidth="1"/>
    <col min="3344" max="3344" width="9.42578125" bestFit="1" customWidth="1"/>
    <col min="3585" max="3585" width="11.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597" max="3597" width="43.5703125" bestFit="1" customWidth="1"/>
    <col min="3600" max="3600" width="9.42578125" bestFit="1" customWidth="1"/>
    <col min="3841" max="3841" width="11.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3853" max="3853" width="43.5703125" bestFit="1" customWidth="1"/>
    <col min="3856" max="3856" width="9.42578125" bestFit="1" customWidth="1"/>
    <col min="4097" max="4097" width="11.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109" max="4109" width="43.5703125" bestFit="1" customWidth="1"/>
    <col min="4112" max="4112" width="9.42578125" bestFit="1" customWidth="1"/>
    <col min="4353" max="4353" width="11.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365" max="4365" width="43.5703125" bestFit="1" customWidth="1"/>
    <col min="4368" max="4368" width="9.42578125" bestFit="1" customWidth="1"/>
    <col min="4609" max="4609" width="11.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621" max="4621" width="43.5703125" bestFit="1" customWidth="1"/>
    <col min="4624" max="4624" width="9.42578125" bestFit="1" customWidth="1"/>
    <col min="4865" max="4865" width="11.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4877" max="4877" width="43.5703125" bestFit="1" customWidth="1"/>
    <col min="4880" max="4880" width="9.42578125" bestFit="1" customWidth="1"/>
    <col min="5121" max="5121" width="11.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133" max="5133" width="43.5703125" bestFit="1" customWidth="1"/>
    <col min="5136" max="5136" width="9.42578125" bestFit="1" customWidth="1"/>
    <col min="5377" max="5377" width="11.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389" max="5389" width="43.5703125" bestFit="1" customWidth="1"/>
    <col min="5392" max="5392" width="9.42578125" bestFit="1" customWidth="1"/>
    <col min="5633" max="5633" width="11.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645" max="5645" width="43.5703125" bestFit="1" customWidth="1"/>
    <col min="5648" max="5648" width="9.42578125" bestFit="1" customWidth="1"/>
    <col min="5889" max="5889" width="11.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5901" max="5901" width="43.5703125" bestFit="1" customWidth="1"/>
    <col min="5904" max="5904" width="9.42578125" bestFit="1" customWidth="1"/>
    <col min="6145" max="6145" width="11.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157" max="6157" width="43.5703125" bestFit="1" customWidth="1"/>
    <col min="6160" max="6160" width="9.42578125" bestFit="1" customWidth="1"/>
    <col min="6401" max="6401" width="11.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413" max="6413" width="43.5703125" bestFit="1" customWidth="1"/>
    <col min="6416" max="6416" width="9.42578125" bestFit="1" customWidth="1"/>
    <col min="6657" max="6657" width="11.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669" max="6669" width="43.5703125" bestFit="1" customWidth="1"/>
    <col min="6672" max="6672" width="9.42578125" bestFit="1" customWidth="1"/>
    <col min="6913" max="6913" width="11.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6925" max="6925" width="43.5703125" bestFit="1" customWidth="1"/>
    <col min="6928" max="6928" width="9.42578125" bestFit="1" customWidth="1"/>
    <col min="7169" max="7169" width="11.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181" max="7181" width="43.5703125" bestFit="1" customWidth="1"/>
    <col min="7184" max="7184" width="9.42578125" bestFit="1" customWidth="1"/>
    <col min="7425" max="7425" width="11.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437" max="7437" width="43.5703125" bestFit="1" customWidth="1"/>
    <col min="7440" max="7440" width="9.42578125" bestFit="1" customWidth="1"/>
    <col min="7681" max="7681" width="11.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693" max="7693" width="43.5703125" bestFit="1" customWidth="1"/>
    <col min="7696" max="7696" width="9.42578125" bestFit="1" customWidth="1"/>
    <col min="7937" max="7937" width="11.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7949" max="7949" width="43.5703125" bestFit="1" customWidth="1"/>
    <col min="7952" max="7952" width="9.42578125" bestFit="1" customWidth="1"/>
    <col min="8193" max="8193" width="11.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205" max="8205" width="43.5703125" bestFit="1" customWidth="1"/>
    <col min="8208" max="8208" width="9.42578125" bestFit="1" customWidth="1"/>
    <col min="8449" max="8449" width="11.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461" max="8461" width="43.5703125" bestFit="1" customWidth="1"/>
    <col min="8464" max="8464" width="9.42578125" bestFit="1" customWidth="1"/>
    <col min="8705" max="8705" width="11.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717" max="8717" width="43.5703125" bestFit="1" customWidth="1"/>
    <col min="8720" max="8720" width="9.42578125" bestFit="1" customWidth="1"/>
    <col min="8961" max="8961" width="11.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8973" max="8973" width="43.5703125" bestFit="1" customWidth="1"/>
    <col min="8976" max="8976" width="9.42578125" bestFit="1" customWidth="1"/>
    <col min="9217" max="9217" width="11.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229" max="9229" width="43.5703125" bestFit="1" customWidth="1"/>
    <col min="9232" max="9232" width="9.42578125" bestFit="1" customWidth="1"/>
    <col min="9473" max="9473" width="11.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485" max="9485" width="43.5703125" bestFit="1" customWidth="1"/>
    <col min="9488" max="9488" width="9.42578125" bestFit="1" customWidth="1"/>
    <col min="9729" max="9729" width="11.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741" max="9741" width="43.5703125" bestFit="1" customWidth="1"/>
    <col min="9744" max="9744" width="9.42578125" bestFit="1" customWidth="1"/>
    <col min="9985" max="9985" width="11.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9997" max="9997" width="43.5703125" bestFit="1" customWidth="1"/>
    <col min="10000" max="10000" width="9.42578125" bestFit="1" customWidth="1"/>
    <col min="10241" max="10241" width="11.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253" max="10253" width="43.5703125" bestFit="1" customWidth="1"/>
    <col min="10256" max="10256" width="9.42578125" bestFit="1" customWidth="1"/>
    <col min="10497" max="10497" width="11.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509" max="10509" width="43.5703125" bestFit="1" customWidth="1"/>
    <col min="10512" max="10512" width="9.42578125" bestFit="1" customWidth="1"/>
    <col min="10753" max="10753" width="11.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0765" max="10765" width="43.5703125" bestFit="1" customWidth="1"/>
    <col min="10768" max="10768" width="9.42578125" bestFit="1" customWidth="1"/>
    <col min="11009" max="11009" width="11.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021" max="11021" width="43.5703125" bestFit="1" customWidth="1"/>
    <col min="11024" max="11024" width="9.42578125" bestFit="1" customWidth="1"/>
    <col min="11265" max="11265" width="11.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277" max="11277" width="43.5703125" bestFit="1" customWidth="1"/>
    <col min="11280" max="11280" width="9.42578125" bestFit="1" customWidth="1"/>
    <col min="11521" max="11521" width="11.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533" max="11533" width="43.5703125" bestFit="1" customWidth="1"/>
    <col min="11536" max="11536" width="9.42578125" bestFit="1" customWidth="1"/>
    <col min="11777" max="11777" width="11.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1789" max="11789" width="43.5703125" bestFit="1" customWidth="1"/>
    <col min="11792" max="11792" width="9.42578125" bestFit="1" customWidth="1"/>
    <col min="12033" max="12033" width="11.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045" max="12045" width="43.5703125" bestFit="1" customWidth="1"/>
    <col min="12048" max="12048" width="9.42578125" bestFit="1" customWidth="1"/>
    <col min="12289" max="12289" width="11.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301" max="12301" width="43.5703125" bestFit="1" customWidth="1"/>
    <col min="12304" max="12304" width="9.42578125" bestFit="1" customWidth="1"/>
    <col min="12545" max="12545" width="11.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557" max="12557" width="43.5703125" bestFit="1" customWidth="1"/>
    <col min="12560" max="12560" width="9.42578125" bestFit="1" customWidth="1"/>
    <col min="12801" max="12801" width="11.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2813" max="12813" width="43.5703125" bestFit="1" customWidth="1"/>
    <col min="12816" max="12816" width="9.42578125" bestFit="1" customWidth="1"/>
    <col min="13057" max="13057" width="11.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069" max="13069" width="43.5703125" bestFit="1" customWidth="1"/>
    <col min="13072" max="13072" width="9.42578125" bestFit="1" customWidth="1"/>
    <col min="13313" max="13313" width="11.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325" max="13325" width="43.5703125" bestFit="1" customWidth="1"/>
    <col min="13328" max="13328" width="9.42578125" bestFit="1" customWidth="1"/>
    <col min="13569" max="13569" width="11.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581" max="13581" width="43.5703125" bestFit="1" customWidth="1"/>
    <col min="13584" max="13584" width="9.42578125" bestFit="1" customWidth="1"/>
    <col min="13825" max="13825" width="11.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3837" max="13837" width="43.5703125" bestFit="1" customWidth="1"/>
    <col min="13840" max="13840" width="9.42578125" bestFit="1" customWidth="1"/>
    <col min="14081" max="14081" width="11.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093" max="14093" width="43.5703125" bestFit="1" customWidth="1"/>
    <col min="14096" max="14096" width="9.42578125" bestFit="1" customWidth="1"/>
    <col min="14337" max="14337" width="11.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349" max="14349" width="43.5703125" bestFit="1" customWidth="1"/>
    <col min="14352" max="14352" width="9.42578125" bestFit="1" customWidth="1"/>
    <col min="14593" max="14593" width="11.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605" max="14605" width="43.5703125" bestFit="1" customWidth="1"/>
    <col min="14608" max="14608" width="9.42578125" bestFit="1" customWidth="1"/>
    <col min="14849" max="14849" width="11.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4861" max="14861" width="43.5703125" bestFit="1" customWidth="1"/>
    <col min="14864" max="14864" width="9.42578125" bestFit="1" customWidth="1"/>
    <col min="15105" max="15105" width="11.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117" max="15117" width="43.5703125" bestFit="1" customWidth="1"/>
    <col min="15120" max="15120" width="9.42578125" bestFit="1" customWidth="1"/>
    <col min="15361" max="15361" width="11.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373" max="15373" width="43.5703125" bestFit="1" customWidth="1"/>
    <col min="15376" max="15376" width="9.42578125" bestFit="1" customWidth="1"/>
    <col min="15617" max="15617" width="11.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629" max="15629" width="43.5703125" bestFit="1" customWidth="1"/>
    <col min="15632" max="15632" width="9.42578125" bestFit="1" customWidth="1"/>
    <col min="15873" max="15873" width="11.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5885" max="15885" width="43.5703125" bestFit="1" customWidth="1"/>
    <col min="15888" max="15888" width="9.42578125" bestFit="1" customWidth="1"/>
    <col min="16129" max="16129" width="11.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 min="16141" max="16141" width="43.5703125" bestFit="1" customWidth="1"/>
    <col min="16144" max="16144" width="9.42578125" bestFit="1"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16</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191</v>
      </c>
      <c r="E6" s="11" t="s">
        <v>25</v>
      </c>
      <c r="F6" s="11" t="s">
        <v>26</v>
      </c>
      <c r="G6" s="11" t="s">
        <v>27</v>
      </c>
      <c r="H6" s="11" t="s">
        <v>28</v>
      </c>
      <c r="I6" s="12" t="s">
        <v>29</v>
      </c>
    </row>
    <row r="7" spans="1:9" ht="12.95" customHeight="1">
      <c r="A7" s="4"/>
      <c r="B7" s="13" t="s">
        <v>30</v>
      </c>
      <c r="C7" s="1"/>
      <c r="D7" s="1"/>
      <c r="E7" s="1"/>
      <c r="F7" s="25" t="s">
        <v>109</v>
      </c>
      <c r="G7" s="25" t="s">
        <v>109</v>
      </c>
      <c r="H7" s="25"/>
      <c r="I7" s="26"/>
    </row>
    <row r="8" spans="1:9" ht="12.95" customHeight="1">
      <c r="A8" s="4"/>
      <c r="B8" s="13"/>
      <c r="C8" s="29"/>
      <c r="D8" s="29"/>
      <c r="E8" s="29"/>
      <c r="F8" s="30"/>
      <c r="G8" s="30"/>
      <c r="H8" s="30"/>
      <c r="I8" s="16"/>
    </row>
    <row r="9" spans="1:9" ht="12.95" customHeight="1">
      <c r="A9" s="4"/>
      <c r="B9" s="27" t="s">
        <v>506</v>
      </c>
      <c r="C9" s="1"/>
      <c r="D9" s="1"/>
      <c r="E9" s="1"/>
      <c r="F9" s="25" t="s">
        <v>109</v>
      </c>
      <c r="G9" s="25" t="s">
        <v>109</v>
      </c>
      <c r="H9" s="25"/>
      <c r="I9" s="26"/>
    </row>
    <row r="10" spans="1:9" ht="12.95" customHeight="1">
      <c r="A10" s="4"/>
      <c r="B10" s="13"/>
      <c r="C10" s="29"/>
      <c r="D10" s="29"/>
      <c r="E10" s="29"/>
      <c r="F10" s="30"/>
      <c r="G10" s="30"/>
      <c r="H10" s="30"/>
      <c r="I10" s="16"/>
    </row>
    <row r="11" spans="1:9" ht="12.95" customHeight="1">
      <c r="A11" s="4"/>
      <c r="B11" s="27" t="s">
        <v>507</v>
      </c>
      <c r="C11" s="28"/>
      <c r="D11" s="28"/>
      <c r="E11" s="28"/>
      <c r="F11" s="32" t="s">
        <v>109</v>
      </c>
      <c r="G11" s="32" t="s">
        <v>109</v>
      </c>
      <c r="H11" s="32"/>
      <c r="I11" s="26"/>
    </row>
    <row r="12" spans="1:9" ht="12.95" customHeight="1">
      <c r="A12" s="4"/>
      <c r="B12" s="13"/>
      <c r="C12" s="29"/>
      <c r="D12" s="29"/>
      <c r="E12" s="29"/>
      <c r="F12" s="30"/>
      <c r="G12" s="30"/>
      <c r="H12" s="30"/>
      <c r="I12" s="16"/>
    </row>
    <row r="13" spans="1:9" ht="12.95" customHeight="1">
      <c r="A13" s="4"/>
      <c r="B13" s="27" t="s">
        <v>508</v>
      </c>
      <c r="C13" s="33"/>
      <c r="D13" s="33"/>
      <c r="E13" s="33"/>
      <c r="F13" s="34" t="s">
        <v>109</v>
      </c>
      <c r="G13" s="34" t="s">
        <v>109</v>
      </c>
      <c r="H13" s="34"/>
      <c r="I13" s="26"/>
    </row>
    <row r="14" spans="1:9" ht="12.95" customHeight="1">
      <c r="A14" s="4"/>
      <c r="B14" s="13"/>
      <c r="C14" s="29"/>
      <c r="D14" s="29"/>
      <c r="E14" s="29"/>
      <c r="F14" s="30"/>
      <c r="G14" s="30"/>
      <c r="H14" s="30"/>
      <c r="I14" s="16"/>
    </row>
    <row r="15" spans="1:9" ht="12.95" customHeight="1">
      <c r="A15" s="4"/>
      <c r="B15" s="27" t="s">
        <v>110</v>
      </c>
      <c r="C15" s="33"/>
      <c r="D15" s="33"/>
      <c r="E15" s="33"/>
      <c r="F15" s="34" t="s">
        <v>109</v>
      </c>
      <c r="G15" s="34" t="s">
        <v>109</v>
      </c>
      <c r="H15" s="34"/>
      <c r="I15" s="26"/>
    </row>
    <row r="16" spans="1:9" ht="12.95" customHeight="1">
      <c r="A16" s="4"/>
      <c r="B16" s="13" t="s">
        <v>120</v>
      </c>
      <c r="C16" s="14"/>
      <c r="D16" s="14"/>
      <c r="E16" s="14"/>
      <c r="F16" s="14"/>
      <c r="G16" s="14"/>
      <c r="H16" s="15"/>
      <c r="I16" s="16"/>
    </row>
    <row r="17" spans="1:9" ht="12.95" customHeight="1">
      <c r="A17" s="17"/>
      <c r="B17" s="18" t="s">
        <v>121</v>
      </c>
      <c r="C17" s="14"/>
      <c r="D17" s="14"/>
      <c r="E17" s="19"/>
      <c r="F17" s="20">
        <v>1182</v>
      </c>
      <c r="G17" s="21">
        <v>0.98009999999999997</v>
      </c>
      <c r="H17" s="105">
        <v>4.99E-2</v>
      </c>
      <c r="I17" s="22"/>
    </row>
    <row r="18" spans="1:9" ht="12.95" customHeight="1">
      <c r="A18" s="4"/>
      <c r="B18" s="13" t="s">
        <v>107</v>
      </c>
      <c r="C18" s="14"/>
      <c r="D18" s="14"/>
      <c r="E18" s="14"/>
      <c r="F18" s="23">
        <v>1182</v>
      </c>
      <c r="G18" s="24">
        <v>0.98009999999999997</v>
      </c>
      <c r="H18" s="25"/>
      <c r="I18" s="26"/>
    </row>
    <row r="19" spans="1:9" ht="12.95" customHeight="1">
      <c r="A19" s="4"/>
      <c r="B19" s="27" t="s">
        <v>110</v>
      </c>
      <c r="C19" s="28"/>
      <c r="D19" s="1"/>
      <c r="E19" s="28"/>
      <c r="F19" s="23">
        <v>1182</v>
      </c>
      <c r="G19" s="24">
        <v>0.98009999999999997</v>
      </c>
      <c r="H19" s="25"/>
      <c r="I19" s="26"/>
    </row>
    <row r="20" spans="1:9" ht="12.95" customHeight="1">
      <c r="A20" s="4"/>
      <c r="B20" s="13" t="s">
        <v>122</v>
      </c>
      <c r="C20" s="29"/>
      <c r="D20" s="29"/>
      <c r="E20" s="29"/>
      <c r="F20" s="30"/>
      <c r="G20" s="30"/>
      <c r="H20" s="30"/>
      <c r="I20" s="16"/>
    </row>
    <row r="21" spans="1:9" ht="12.95" customHeight="1">
      <c r="A21" s="4"/>
      <c r="B21" s="13"/>
      <c r="C21" s="29"/>
      <c r="D21" s="29"/>
      <c r="E21" s="29"/>
      <c r="F21" s="30"/>
      <c r="G21" s="30"/>
      <c r="H21" s="30"/>
      <c r="I21" s="16"/>
    </row>
    <row r="22" spans="1:9" ht="12.95" customHeight="1">
      <c r="A22" s="4"/>
      <c r="B22" s="27" t="s">
        <v>123</v>
      </c>
      <c r="C22" s="1"/>
      <c r="D22" s="1"/>
      <c r="E22" s="1"/>
      <c r="F22" s="25" t="s">
        <v>109</v>
      </c>
      <c r="G22" s="25" t="s">
        <v>109</v>
      </c>
      <c r="H22" s="25"/>
      <c r="I22" s="26"/>
    </row>
    <row r="23" spans="1:9" ht="12.95" customHeight="1">
      <c r="A23" s="4"/>
      <c r="B23" s="13"/>
      <c r="C23" s="29"/>
      <c r="D23" s="29"/>
      <c r="E23" s="29"/>
      <c r="F23" s="30"/>
      <c r="G23" s="30"/>
      <c r="H23" s="30"/>
      <c r="I23" s="16"/>
    </row>
    <row r="24" spans="1:9" ht="12.95" customHeight="1">
      <c r="A24" s="4"/>
      <c r="B24" s="27" t="s">
        <v>124</v>
      </c>
      <c r="C24" s="1"/>
      <c r="D24" s="1"/>
      <c r="E24" s="1"/>
      <c r="F24" s="25" t="s">
        <v>109</v>
      </c>
      <c r="G24" s="25" t="s">
        <v>109</v>
      </c>
      <c r="H24" s="25"/>
      <c r="I24" s="26"/>
    </row>
    <row r="25" spans="1:9" ht="12.95" customHeight="1">
      <c r="A25" s="4"/>
      <c r="B25" s="13"/>
      <c r="C25" s="29"/>
      <c r="D25" s="29"/>
      <c r="E25" s="29"/>
      <c r="F25" s="30"/>
      <c r="G25" s="30"/>
      <c r="H25" s="30"/>
      <c r="I25" s="16"/>
    </row>
    <row r="26" spans="1:9" ht="12.95" customHeight="1">
      <c r="A26" s="4"/>
      <c r="B26" s="27" t="s">
        <v>125</v>
      </c>
      <c r="C26" s="1"/>
      <c r="D26" s="1"/>
      <c r="E26" s="1"/>
      <c r="F26" s="25" t="s">
        <v>109</v>
      </c>
      <c r="G26" s="25" t="s">
        <v>109</v>
      </c>
      <c r="H26" s="25"/>
      <c r="I26" s="26"/>
    </row>
    <row r="27" spans="1:9" ht="12.95" customHeight="1">
      <c r="A27" s="4"/>
      <c r="B27" s="13"/>
      <c r="C27" s="29"/>
      <c r="D27" s="29"/>
      <c r="E27" s="29"/>
      <c r="F27" s="30"/>
      <c r="G27" s="30"/>
      <c r="H27" s="30"/>
      <c r="I27" s="16"/>
    </row>
    <row r="28" spans="1:9" ht="12.95" customHeight="1">
      <c r="A28" s="4"/>
      <c r="B28" s="27" t="s">
        <v>126</v>
      </c>
      <c r="C28" s="1"/>
      <c r="D28" s="1"/>
      <c r="E28" s="1"/>
      <c r="F28" s="25" t="s">
        <v>109</v>
      </c>
      <c r="G28" s="25" t="s">
        <v>109</v>
      </c>
      <c r="H28" s="25"/>
      <c r="I28" s="26"/>
    </row>
    <row r="29" spans="1:9" ht="12.95" customHeight="1">
      <c r="A29" s="4"/>
      <c r="B29" s="13"/>
      <c r="C29" s="29"/>
      <c r="D29" s="29"/>
      <c r="E29" s="29"/>
      <c r="F29" s="30"/>
      <c r="G29" s="30"/>
      <c r="H29" s="30"/>
      <c r="I29" s="16"/>
    </row>
    <row r="30" spans="1:9" ht="12.95" customHeight="1">
      <c r="A30" s="4"/>
      <c r="B30" s="27" t="s">
        <v>127</v>
      </c>
      <c r="C30" s="28"/>
      <c r="D30" s="28"/>
      <c r="E30" s="28"/>
      <c r="F30" s="32" t="s">
        <v>109</v>
      </c>
      <c r="G30" s="32" t="s">
        <v>109</v>
      </c>
      <c r="H30" s="32"/>
      <c r="I30" s="26"/>
    </row>
    <row r="31" spans="1:9" ht="12.95" customHeight="1">
      <c r="A31" s="4"/>
      <c r="B31" s="13"/>
      <c r="C31" s="29"/>
      <c r="D31" s="29"/>
      <c r="E31" s="29"/>
      <c r="F31" s="30"/>
      <c r="G31" s="30"/>
      <c r="H31" s="30"/>
      <c r="I31" s="16"/>
    </row>
    <row r="32" spans="1:9" ht="12.95" customHeight="1">
      <c r="A32" s="4"/>
      <c r="B32" s="27" t="s">
        <v>110</v>
      </c>
      <c r="C32" s="33"/>
      <c r="D32" s="33"/>
      <c r="E32" s="33"/>
      <c r="F32" s="34" t="s">
        <v>109</v>
      </c>
      <c r="G32" s="34" t="s">
        <v>109</v>
      </c>
      <c r="H32" s="34"/>
      <c r="I32" s="26"/>
    </row>
    <row r="33" spans="1:9" ht="12.95" customHeight="1">
      <c r="A33" s="4"/>
      <c r="B33" s="27" t="s">
        <v>128</v>
      </c>
      <c r="C33" s="1"/>
      <c r="D33" s="1"/>
      <c r="E33" s="1"/>
      <c r="F33" s="25" t="s">
        <v>109</v>
      </c>
      <c r="G33" s="25" t="s">
        <v>109</v>
      </c>
      <c r="H33" s="25"/>
      <c r="I33" s="26"/>
    </row>
    <row r="34" spans="1:9" ht="12.95" customHeight="1">
      <c r="A34" s="4"/>
      <c r="B34" s="13"/>
      <c r="C34" s="29"/>
      <c r="D34" s="29"/>
      <c r="E34" s="29"/>
      <c r="F34" s="30"/>
      <c r="G34" s="30"/>
      <c r="H34" s="30"/>
      <c r="I34" s="16"/>
    </row>
    <row r="35" spans="1:9" ht="12.95" customHeight="1">
      <c r="A35" s="4"/>
      <c r="B35" s="27" t="s">
        <v>129</v>
      </c>
      <c r="C35" s="1"/>
      <c r="D35" s="1"/>
      <c r="E35" s="1"/>
      <c r="F35" s="25" t="s">
        <v>109</v>
      </c>
      <c r="G35" s="25" t="s">
        <v>109</v>
      </c>
      <c r="H35" s="25"/>
      <c r="I35" s="26"/>
    </row>
    <row r="36" spans="1:9" ht="12.95" customHeight="1">
      <c r="A36" s="4"/>
      <c r="B36" s="13"/>
      <c r="C36" s="29"/>
      <c r="D36" s="29"/>
      <c r="E36" s="29"/>
      <c r="F36" s="30"/>
      <c r="G36" s="30"/>
      <c r="H36" s="30"/>
      <c r="I36" s="16"/>
    </row>
    <row r="37" spans="1:9" ht="12.95" customHeight="1">
      <c r="A37" s="4"/>
      <c r="B37" s="27" t="s">
        <v>130</v>
      </c>
      <c r="C37" s="1"/>
      <c r="D37" s="1"/>
      <c r="E37" s="1"/>
      <c r="F37" s="25" t="s">
        <v>109</v>
      </c>
      <c r="G37" s="25" t="s">
        <v>109</v>
      </c>
      <c r="H37" s="25"/>
      <c r="I37" s="26"/>
    </row>
    <row r="38" spans="1:9" ht="12.95" customHeight="1">
      <c r="A38" s="4"/>
      <c r="B38" s="13"/>
      <c r="C38" s="29"/>
      <c r="D38" s="29"/>
      <c r="E38" s="29"/>
      <c r="F38" s="30"/>
      <c r="G38" s="30"/>
      <c r="H38" s="30"/>
      <c r="I38" s="16"/>
    </row>
    <row r="39" spans="1:9" ht="12.95" customHeight="1">
      <c r="A39" s="4"/>
      <c r="B39" s="27" t="s">
        <v>131</v>
      </c>
      <c r="C39" s="1"/>
      <c r="D39" s="1"/>
      <c r="E39" s="1"/>
      <c r="F39" s="25" t="s">
        <v>109</v>
      </c>
      <c r="G39" s="25" t="s">
        <v>109</v>
      </c>
      <c r="H39" s="25"/>
      <c r="I39" s="26"/>
    </row>
    <row r="40" spans="1:9" ht="12.95" customHeight="1">
      <c r="A40" s="4"/>
      <c r="B40" s="13"/>
      <c r="C40" s="29"/>
      <c r="D40" s="29"/>
      <c r="E40" s="29"/>
      <c r="F40" s="30"/>
      <c r="G40" s="30"/>
      <c r="H40" s="30"/>
      <c r="I40" s="16"/>
    </row>
    <row r="41" spans="1:9" ht="12.95" customHeight="1">
      <c r="A41" s="4"/>
      <c r="B41" s="27" t="s">
        <v>132</v>
      </c>
      <c r="C41" s="28"/>
      <c r="D41" s="28"/>
      <c r="E41" s="28"/>
      <c r="F41" s="32" t="s">
        <v>109</v>
      </c>
      <c r="G41" s="32" t="s">
        <v>109</v>
      </c>
      <c r="H41" s="32"/>
      <c r="I41" s="26"/>
    </row>
    <row r="42" spans="1:9" ht="12.95" customHeight="1">
      <c r="A42" s="4"/>
      <c r="B42" s="13"/>
      <c r="C42" s="29"/>
      <c r="D42" s="29"/>
      <c r="E42" s="29"/>
      <c r="F42" s="30"/>
      <c r="G42" s="30"/>
      <c r="H42" s="30"/>
      <c r="I42" s="16"/>
    </row>
    <row r="43" spans="1:9" ht="12.95" customHeight="1">
      <c r="A43" s="4"/>
      <c r="B43" s="27" t="s">
        <v>110</v>
      </c>
      <c r="C43" s="33"/>
      <c r="D43" s="33"/>
      <c r="E43" s="33"/>
      <c r="F43" s="34" t="s">
        <v>109</v>
      </c>
      <c r="G43" s="34" t="s">
        <v>109</v>
      </c>
      <c r="H43" s="34"/>
      <c r="I43" s="26"/>
    </row>
    <row r="44" spans="1:9" ht="12.95" customHeight="1">
      <c r="A44" s="4"/>
      <c r="B44" s="27" t="s">
        <v>111</v>
      </c>
      <c r="C44" s="1"/>
      <c r="D44" s="1"/>
      <c r="E44" s="1"/>
      <c r="F44" s="25" t="s">
        <v>109</v>
      </c>
      <c r="G44" s="25" t="s">
        <v>109</v>
      </c>
      <c r="H44" s="25"/>
      <c r="I44" s="26"/>
    </row>
    <row r="45" spans="1:9" ht="12.95" customHeight="1">
      <c r="A45" s="4"/>
      <c r="B45" s="13"/>
      <c r="C45" s="29"/>
      <c r="D45" s="29"/>
      <c r="E45" s="29"/>
      <c r="F45" s="30"/>
      <c r="G45" s="30"/>
      <c r="H45" s="30"/>
      <c r="I45" s="16"/>
    </row>
    <row r="46" spans="1:9" ht="12.95" customHeight="1">
      <c r="A46" s="4"/>
      <c r="B46" s="27" t="s">
        <v>336</v>
      </c>
      <c r="C46" s="1"/>
      <c r="D46" s="1"/>
      <c r="E46" s="1"/>
      <c r="F46" s="25" t="s">
        <v>109</v>
      </c>
      <c r="G46" s="25" t="s">
        <v>109</v>
      </c>
      <c r="H46" s="25"/>
      <c r="I46" s="26"/>
    </row>
    <row r="47" spans="1:9" ht="12.95" customHeight="1">
      <c r="A47" s="4"/>
      <c r="B47" s="13"/>
      <c r="C47" s="29"/>
      <c r="D47" s="29"/>
      <c r="E47" s="29"/>
      <c r="F47" s="30"/>
      <c r="G47" s="30"/>
      <c r="H47" s="30"/>
      <c r="I47" s="16"/>
    </row>
    <row r="48" spans="1:9" ht="12.95" customHeight="1">
      <c r="A48" s="4"/>
      <c r="B48" s="27" t="s">
        <v>337</v>
      </c>
      <c r="C48" s="1"/>
      <c r="D48" s="1"/>
      <c r="E48" s="1"/>
      <c r="F48" s="25" t="s">
        <v>109</v>
      </c>
      <c r="G48" s="25" t="s">
        <v>109</v>
      </c>
      <c r="H48" s="25"/>
      <c r="I48" s="26"/>
    </row>
    <row r="49" spans="1:9" ht="12.95" customHeight="1">
      <c r="A49" s="4"/>
      <c r="B49" s="13"/>
      <c r="C49" s="29"/>
      <c r="D49" s="29"/>
      <c r="E49" s="29"/>
      <c r="F49" s="30"/>
      <c r="G49" s="30"/>
      <c r="H49" s="30"/>
      <c r="I49" s="16"/>
    </row>
    <row r="50" spans="1:9" ht="12.95" customHeight="1">
      <c r="A50" s="4"/>
      <c r="B50" s="27" t="s">
        <v>338</v>
      </c>
      <c r="C50" s="1"/>
      <c r="D50" s="1"/>
      <c r="E50" s="1"/>
      <c r="F50" s="25" t="s">
        <v>109</v>
      </c>
      <c r="G50" s="25" t="s">
        <v>109</v>
      </c>
      <c r="H50" s="25"/>
      <c r="I50" s="26"/>
    </row>
    <row r="51" spans="1:9" ht="12.95" customHeight="1">
      <c r="A51" s="4"/>
      <c r="B51" s="13"/>
      <c r="C51" s="29"/>
      <c r="D51" s="29"/>
      <c r="E51" s="29"/>
      <c r="F51" s="30"/>
      <c r="G51" s="30"/>
      <c r="H51" s="30"/>
      <c r="I51" s="16"/>
    </row>
    <row r="52" spans="1:9" ht="12.95" customHeight="1">
      <c r="A52" s="4"/>
      <c r="B52" s="27" t="s">
        <v>339</v>
      </c>
      <c r="C52" s="1"/>
      <c r="D52" s="1"/>
      <c r="E52" s="1"/>
      <c r="F52" s="25" t="s">
        <v>109</v>
      </c>
      <c r="G52" s="25" t="s">
        <v>109</v>
      </c>
      <c r="H52" s="25"/>
      <c r="I52" s="26"/>
    </row>
    <row r="53" spans="1:9" ht="12.95" customHeight="1">
      <c r="A53" s="4"/>
      <c r="B53" s="13"/>
      <c r="C53" s="29"/>
      <c r="D53" s="29"/>
      <c r="E53" s="29"/>
      <c r="F53" s="30"/>
      <c r="G53" s="30"/>
      <c r="H53" s="30"/>
      <c r="I53" s="16"/>
    </row>
    <row r="54" spans="1:9" ht="12.95" customHeight="1">
      <c r="A54" s="4"/>
      <c r="B54" s="27" t="s">
        <v>110</v>
      </c>
      <c r="C54" s="28"/>
      <c r="D54" s="28"/>
      <c r="E54" s="28"/>
      <c r="F54" s="32" t="s">
        <v>109</v>
      </c>
      <c r="G54" s="32" t="s">
        <v>109</v>
      </c>
      <c r="H54" s="32"/>
      <c r="I54" s="26"/>
    </row>
    <row r="55" spans="1:9" ht="12.95" customHeight="1">
      <c r="A55" s="4"/>
      <c r="B55" s="27" t="s">
        <v>117</v>
      </c>
      <c r="C55" s="1"/>
      <c r="D55" s="1"/>
      <c r="E55" s="1"/>
      <c r="F55" s="25" t="s">
        <v>109</v>
      </c>
      <c r="G55" s="25" t="s">
        <v>109</v>
      </c>
      <c r="H55" s="25"/>
      <c r="I55" s="26"/>
    </row>
    <row r="56" spans="1:9" ht="12.95" customHeight="1">
      <c r="A56" s="4"/>
      <c r="B56" s="13"/>
      <c r="C56" s="29"/>
      <c r="D56" s="29"/>
      <c r="E56" s="29"/>
      <c r="F56" s="30"/>
      <c r="G56" s="30"/>
      <c r="H56" s="30"/>
      <c r="I56" s="16"/>
    </row>
    <row r="57" spans="1:9" ht="12.95" customHeight="1">
      <c r="A57" s="4"/>
      <c r="B57" s="27" t="s">
        <v>110</v>
      </c>
      <c r="C57" s="28"/>
      <c r="D57" s="28"/>
      <c r="E57" s="28"/>
      <c r="F57" s="32" t="s">
        <v>109</v>
      </c>
      <c r="G57" s="32" t="s">
        <v>109</v>
      </c>
      <c r="H57" s="32"/>
      <c r="I57" s="26"/>
    </row>
    <row r="58" spans="1:9" ht="12.95" customHeight="1">
      <c r="A58" s="4"/>
      <c r="B58" s="27" t="s">
        <v>133</v>
      </c>
      <c r="C58" s="35"/>
      <c r="D58" s="1"/>
      <c r="E58" s="28"/>
      <c r="F58" s="36">
        <v>23.96</v>
      </c>
      <c r="G58" s="24">
        <v>1.9900000000000001E-2</v>
      </c>
      <c r="H58" s="25"/>
      <c r="I58" s="26"/>
    </row>
    <row r="59" spans="1:9" ht="12.95" customHeight="1" thickBot="1">
      <c r="A59" s="4"/>
      <c r="B59" s="37" t="s">
        <v>134</v>
      </c>
      <c r="C59" s="38"/>
      <c r="D59" s="38"/>
      <c r="E59" s="38"/>
      <c r="F59" s="39">
        <v>1205.96</v>
      </c>
      <c r="G59" s="40">
        <v>1</v>
      </c>
      <c r="H59" s="41"/>
      <c r="I59" s="42"/>
    </row>
    <row r="60" spans="1:9" ht="12.95" customHeight="1">
      <c r="A60" s="4"/>
      <c r="B60" s="265"/>
      <c r="C60" s="265"/>
      <c r="D60" s="265"/>
      <c r="E60" s="265"/>
      <c r="F60" s="265"/>
      <c r="G60" s="265"/>
      <c r="H60" s="265"/>
      <c r="I60" s="265"/>
    </row>
    <row r="61" spans="1:9" ht="12.95" customHeight="1">
      <c r="A61" s="4"/>
      <c r="B61" s="3"/>
      <c r="C61" s="266"/>
      <c r="D61" s="266"/>
      <c r="E61" s="266"/>
      <c r="F61" s="4"/>
      <c r="G61" s="4"/>
      <c r="H61" s="4"/>
      <c r="I61" s="4"/>
    </row>
    <row r="62" spans="1:9" ht="12.95" customHeight="1">
      <c r="A62" s="4"/>
      <c r="B62" s="3"/>
      <c r="C62" s="266"/>
      <c r="D62" s="266"/>
      <c r="E62" s="266"/>
      <c r="F62" s="4"/>
      <c r="G62" s="4"/>
      <c r="H62" s="4"/>
      <c r="I62" s="4"/>
    </row>
    <row r="63" spans="1:9" ht="12.95" customHeight="1">
      <c r="A63" s="4"/>
      <c r="B63" s="143"/>
      <c r="C63" s="271" t="s">
        <v>522</v>
      </c>
      <c r="D63" s="271"/>
      <c r="E63" s="271"/>
      <c r="F63" s="4"/>
      <c r="G63" s="4"/>
      <c r="H63" s="4"/>
      <c r="I63" s="4"/>
    </row>
    <row r="64" spans="1:9" ht="12.95" customHeight="1">
      <c r="A64" s="4"/>
      <c r="B64" s="143" t="s">
        <v>523</v>
      </c>
      <c r="C64" s="271" t="s">
        <v>16</v>
      </c>
      <c r="D64" s="271"/>
      <c r="E64" s="271"/>
      <c r="F64" s="4"/>
      <c r="G64" s="4"/>
      <c r="H64" s="4"/>
      <c r="I64" s="4"/>
    </row>
    <row r="65" spans="1:9" ht="12.95" customHeight="1">
      <c r="A65" s="4"/>
      <c r="B65" s="143" t="s">
        <v>524</v>
      </c>
      <c r="C65" s="271"/>
      <c r="D65" s="271"/>
      <c r="E65" s="271"/>
      <c r="F65" s="4"/>
      <c r="G65" s="4"/>
      <c r="H65" s="4"/>
      <c r="I65" s="4"/>
    </row>
    <row r="66" spans="1:9" ht="12.95" customHeight="1">
      <c r="A66" s="4"/>
      <c r="B66" s="143"/>
      <c r="C66" s="271"/>
      <c r="D66" s="271"/>
      <c r="E66" s="271"/>
      <c r="F66" s="4"/>
      <c r="G66" s="4"/>
      <c r="H66" s="4"/>
      <c r="I66" s="4"/>
    </row>
    <row r="67" spans="1:9" ht="12.95" customHeight="1">
      <c r="A67" s="4"/>
      <c r="B67" s="143" t="s">
        <v>525</v>
      </c>
      <c r="C67" s="272">
        <v>4.99E-2</v>
      </c>
      <c r="D67" s="272"/>
      <c r="E67" s="272"/>
      <c r="F67" s="4"/>
      <c r="G67" s="4"/>
      <c r="H67" s="4"/>
      <c r="I67" s="4"/>
    </row>
    <row r="68" spans="1:9" ht="12.95" customHeight="1">
      <c r="A68" s="4"/>
      <c r="B68" s="143"/>
      <c r="C68" s="271"/>
      <c r="D68" s="271"/>
      <c r="E68" s="271"/>
      <c r="F68" s="4"/>
      <c r="G68" s="4"/>
      <c r="H68" s="4"/>
      <c r="I68" s="4"/>
    </row>
    <row r="69" spans="1:9" ht="12.95" customHeight="1">
      <c r="A69" s="4"/>
      <c r="B69" s="143" t="s">
        <v>526</v>
      </c>
      <c r="C69" s="271" t="s">
        <v>894</v>
      </c>
      <c r="D69" s="271"/>
      <c r="E69" s="271"/>
      <c r="F69" s="4"/>
      <c r="G69" s="4"/>
      <c r="H69" s="4"/>
      <c r="I69" s="4"/>
    </row>
    <row r="70" spans="1:9" ht="12.95" customHeight="1">
      <c r="A70" s="4"/>
      <c r="B70" s="143" t="s">
        <v>528</v>
      </c>
      <c r="C70" s="271" t="s">
        <v>894</v>
      </c>
      <c r="D70" s="271"/>
      <c r="E70" s="271"/>
      <c r="F70" s="4"/>
      <c r="G70" s="4"/>
      <c r="H70" s="4"/>
      <c r="I70" s="4"/>
    </row>
    <row r="71" spans="1:9" ht="12.95" customHeight="1">
      <c r="A71" s="4"/>
      <c r="B71" s="143"/>
      <c r="C71" s="271"/>
      <c r="D71" s="271"/>
      <c r="E71" s="271"/>
      <c r="F71" s="4"/>
      <c r="G71" s="4"/>
      <c r="H71" s="4"/>
      <c r="I71" s="4"/>
    </row>
    <row r="72" spans="1:9" ht="12.95" customHeight="1">
      <c r="A72" s="4"/>
      <c r="B72" s="143" t="s">
        <v>530</v>
      </c>
      <c r="C72" s="271" t="s">
        <v>531</v>
      </c>
      <c r="D72" s="271"/>
      <c r="E72" s="271"/>
      <c r="F72" s="4"/>
      <c r="G72" s="4"/>
      <c r="H72" s="4"/>
      <c r="I72" s="4"/>
    </row>
    <row r="73" spans="1:9" ht="12.95" customHeight="1">
      <c r="A73" s="4"/>
      <c r="B73" s="3"/>
      <c r="C73" s="3"/>
      <c r="D73" s="3"/>
      <c r="E73" s="3"/>
      <c r="F73" s="4"/>
      <c r="G73" s="4"/>
      <c r="H73" s="4"/>
      <c r="I73" s="4"/>
    </row>
    <row r="74" spans="1:9" ht="12.95" customHeight="1">
      <c r="A74" s="4"/>
      <c r="B74" s="3"/>
      <c r="C74" s="3"/>
      <c r="D74" s="3"/>
      <c r="E74" s="3"/>
      <c r="F74" s="4"/>
      <c r="G74" s="4"/>
      <c r="H74" s="4"/>
      <c r="I74" s="4"/>
    </row>
    <row r="75" spans="1:9" ht="12.95" customHeight="1">
      <c r="A75" s="4"/>
      <c r="B75" s="267"/>
      <c r="C75" s="267"/>
      <c r="D75" s="267"/>
      <c r="E75" s="267"/>
      <c r="F75" s="267"/>
      <c r="G75" s="267"/>
      <c r="H75" s="267"/>
      <c r="I75" s="267"/>
    </row>
    <row r="76" spans="1:9" ht="12.95" customHeight="1">
      <c r="A76" s="4"/>
      <c r="B76" s="267" t="s">
        <v>140</v>
      </c>
      <c r="C76" s="267"/>
      <c r="D76" s="267"/>
      <c r="E76" s="267"/>
      <c r="F76" s="267"/>
      <c r="G76" s="267"/>
      <c r="H76" s="267"/>
      <c r="I76" s="267"/>
    </row>
    <row r="77" spans="1:9" ht="12.95" customHeight="1">
      <c r="A77" s="4"/>
      <c r="B77" s="265" t="s">
        <v>141</v>
      </c>
      <c r="C77" s="265"/>
      <c r="D77" s="265"/>
      <c r="E77" s="265"/>
      <c r="F77" s="265"/>
      <c r="G77" s="265"/>
      <c r="H77" s="265"/>
      <c r="I77" s="265"/>
    </row>
    <row r="78" spans="1:9" ht="12.95" customHeight="1">
      <c r="A78" s="4"/>
      <c r="B78" s="265" t="s">
        <v>142</v>
      </c>
      <c r="C78" s="265"/>
      <c r="D78" s="265"/>
      <c r="E78" s="265"/>
      <c r="F78" s="265"/>
      <c r="G78" s="265"/>
      <c r="H78" s="265"/>
      <c r="I78" s="265"/>
    </row>
    <row r="79" spans="1:9" ht="12.95" customHeight="1">
      <c r="A79" s="4"/>
      <c r="B79" s="265" t="s">
        <v>143</v>
      </c>
      <c r="C79" s="265"/>
      <c r="D79" s="265"/>
      <c r="E79" s="265"/>
      <c r="F79" s="265"/>
      <c r="G79" s="265"/>
      <c r="H79" s="265"/>
      <c r="I79" s="265"/>
    </row>
    <row r="80" spans="1:9" ht="12.95" customHeight="1">
      <c r="A80" s="4"/>
      <c r="B80" s="265" t="s">
        <v>144</v>
      </c>
      <c r="C80" s="265"/>
      <c r="D80" s="265"/>
      <c r="E80" s="265"/>
      <c r="F80" s="265"/>
      <c r="G80" s="265"/>
      <c r="H80" s="265"/>
      <c r="I80" s="265"/>
    </row>
    <row r="81" spans="1:16" ht="12.95" customHeight="1">
      <c r="A81" s="4"/>
      <c r="B81" s="265" t="s">
        <v>145</v>
      </c>
      <c r="C81" s="265"/>
      <c r="D81" s="265"/>
      <c r="E81" s="265"/>
      <c r="F81" s="265"/>
      <c r="G81" s="265"/>
      <c r="H81" s="265"/>
      <c r="I81" s="265"/>
    </row>
    <row r="82" spans="1:16" ht="12.95" customHeight="1">
      <c r="A82" s="4"/>
      <c r="B82" s="265" t="s">
        <v>146</v>
      </c>
      <c r="C82" s="265"/>
      <c r="D82" s="265"/>
      <c r="E82" s="265"/>
      <c r="F82" s="265"/>
      <c r="G82" s="265"/>
      <c r="H82" s="265"/>
      <c r="I82" s="265"/>
    </row>
    <row r="83" spans="1:16" ht="12.95" customHeight="1">
      <c r="A83" s="4"/>
      <c r="B83" s="43"/>
      <c r="C83" s="43"/>
      <c r="D83" s="43"/>
      <c r="E83" s="43"/>
      <c r="F83" s="43"/>
      <c r="G83" s="43"/>
      <c r="H83" s="43"/>
      <c r="I83" s="43"/>
    </row>
    <row r="84" spans="1:16" ht="13.15" customHeight="1">
      <c r="A84" s="4"/>
      <c r="B84" s="43"/>
      <c r="C84" s="43"/>
      <c r="D84" s="43"/>
      <c r="E84" s="43"/>
      <c r="F84" s="43"/>
      <c r="G84" s="43"/>
      <c r="H84" s="43"/>
      <c r="I84" s="43"/>
    </row>
    <row r="85" spans="1:16" ht="15.75" customHeight="1" thickBot="1"/>
    <row r="86" spans="1:16">
      <c r="B86" s="44" t="s">
        <v>533</v>
      </c>
      <c r="C86" s="47"/>
      <c r="D86" s="47"/>
      <c r="E86" s="47"/>
      <c r="F86" s="95"/>
      <c r="G86" s="47"/>
      <c r="H86" s="47"/>
      <c r="I86" s="48"/>
    </row>
    <row r="87" spans="1:16" ht="15.75" thickBot="1">
      <c r="B87" s="49" t="s">
        <v>148</v>
      </c>
      <c r="C87" s="50"/>
      <c r="D87" s="96"/>
      <c r="E87" s="96"/>
      <c r="F87" s="50"/>
      <c r="G87" s="50"/>
      <c r="H87" s="50"/>
      <c r="I87" s="52"/>
    </row>
    <row r="88" spans="1:16" ht="24">
      <c r="B88" s="263" t="s">
        <v>149</v>
      </c>
      <c r="C88" s="263" t="s">
        <v>150</v>
      </c>
      <c r="D88" s="53" t="s">
        <v>151</v>
      </c>
      <c r="E88" s="53" t="s">
        <v>151</v>
      </c>
      <c r="F88" s="53" t="s">
        <v>152</v>
      </c>
      <c r="G88" s="50"/>
      <c r="H88" s="50"/>
      <c r="I88" s="52"/>
    </row>
    <row r="89" spans="1:16" ht="15.75" thickBot="1">
      <c r="B89" s="264"/>
      <c r="C89" s="264"/>
      <c r="D89" s="54" t="s">
        <v>153</v>
      </c>
      <c r="E89" s="54" t="s">
        <v>154</v>
      </c>
      <c r="F89" s="54" t="s">
        <v>153</v>
      </c>
      <c r="G89" s="50"/>
      <c r="H89" s="50"/>
      <c r="I89" s="52"/>
    </row>
    <row r="90" spans="1:16" ht="15.75" thickBot="1">
      <c r="B90" s="55" t="s">
        <v>109</v>
      </c>
      <c r="C90" s="55" t="s">
        <v>109</v>
      </c>
      <c r="D90" s="55" t="s">
        <v>109</v>
      </c>
      <c r="E90" s="55" t="s">
        <v>109</v>
      </c>
      <c r="F90" s="55" t="s">
        <v>109</v>
      </c>
      <c r="G90" s="50"/>
      <c r="H90" s="50"/>
      <c r="I90" s="52"/>
    </row>
    <row r="91" spans="1:16">
      <c r="B91" s="49"/>
      <c r="C91" s="50"/>
      <c r="D91" s="144"/>
      <c r="E91" s="144"/>
      <c r="F91" s="81"/>
      <c r="G91" s="50"/>
      <c r="H91" s="50"/>
      <c r="I91" s="52"/>
    </row>
    <row r="92" spans="1:16" ht="15.75" thickBot="1">
      <c r="B92" s="49" t="s">
        <v>155</v>
      </c>
      <c r="C92" s="50"/>
      <c r="D92" s="50"/>
      <c r="E92" s="50"/>
      <c r="F92" s="81"/>
      <c r="G92" s="50"/>
      <c r="H92" s="50"/>
      <c r="I92" s="52"/>
    </row>
    <row r="93" spans="1:16">
      <c r="B93" s="192" t="s">
        <v>699</v>
      </c>
      <c r="C93" s="145"/>
      <c r="D93" s="146"/>
      <c r="E93" s="58">
        <v>1000.9999</v>
      </c>
      <c r="F93" s="81"/>
      <c r="G93" s="50"/>
      <c r="H93" s="50"/>
      <c r="I93" s="52"/>
      <c r="M93" s="198"/>
      <c r="N93" s="147"/>
      <c r="O93" s="50"/>
      <c r="P93" s="199"/>
    </row>
    <row r="94" spans="1:16">
      <c r="B94" s="194" t="s">
        <v>895</v>
      </c>
      <c r="C94" s="147"/>
      <c r="D94" s="67"/>
      <c r="E94" s="62">
        <v>1001.6577</v>
      </c>
      <c r="F94" s="81"/>
      <c r="G94" s="50"/>
      <c r="H94" s="50"/>
      <c r="I94" s="52"/>
      <c r="M94" s="198"/>
      <c r="N94" s="147"/>
      <c r="O94" s="50"/>
      <c r="P94" s="199"/>
    </row>
    <row r="95" spans="1:16">
      <c r="B95" s="194" t="s">
        <v>553</v>
      </c>
      <c r="C95" s="147"/>
      <c r="D95" s="67"/>
      <c r="E95" s="62">
        <v>1381.6467</v>
      </c>
      <c r="F95" s="81"/>
      <c r="G95" s="50"/>
      <c r="H95" s="50"/>
      <c r="I95" s="52"/>
      <c r="M95" s="198"/>
      <c r="N95" s="147"/>
      <c r="O95" s="50"/>
      <c r="P95" s="199"/>
    </row>
    <row r="96" spans="1:16">
      <c r="B96" s="194" t="s">
        <v>555</v>
      </c>
      <c r="C96" s="147"/>
      <c r="D96" s="67"/>
      <c r="E96" s="62">
        <v>1001.6273</v>
      </c>
      <c r="F96" s="81"/>
      <c r="G96" s="50"/>
      <c r="H96" s="50"/>
      <c r="I96" s="52"/>
      <c r="M96" s="198"/>
      <c r="N96" s="147"/>
      <c r="O96" s="50"/>
      <c r="P96" s="199"/>
    </row>
    <row r="97" spans="2:16">
      <c r="B97" s="194" t="s">
        <v>552</v>
      </c>
      <c r="C97" s="147"/>
      <c r="D97" s="67"/>
      <c r="E97" s="62">
        <v>0</v>
      </c>
      <c r="F97" s="81"/>
      <c r="G97" s="50"/>
      <c r="H97" s="50"/>
      <c r="I97" s="52"/>
      <c r="M97" s="198"/>
      <c r="N97" s="147"/>
      <c r="O97" s="50"/>
      <c r="P97" s="199"/>
    </row>
    <row r="98" spans="2:16">
      <c r="B98" s="194" t="s">
        <v>896</v>
      </c>
      <c r="C98" s="147"/>
      <c r="D98" s="67"/>
      <c r="E98" s="62">
        <v>1001.7596</v>
      </c>
      <c r="F98" s="81"/>
      <c r="G98" s="50"/>
      <c r="H98" s="50"/>
      <c r="I98" s="52"/>
      <c r="M98" s="198"/>
      <c r="N98" s="147"/>
      <c r="O98" s="50"/>
      <c r="P98" s="199"/>
    </row>
    <row r="99" spans="2:16">
      <c r="B99" s="194" t="s">
        <v>897</v>
      </c>
      <c r="C99" s="147"/>
      <c r="D99" s="67"/>
      <c r="E99" s="62">
        <v>1001</v>
      </c>
      <c r="F99" s="81"/>
      <c r="G99" s="50"/>
      <c r="H99" s="50"/>
      <c r="I99" s="52"/>
      <c r="M99" s="198"/>
      <c r="N99" s="147"/>
      <c r="O99" s="50"/>
      <c r="P99" s="199"/>
    </row>
    <row r="100" spans="2:16">
      <c r="B100" s="194" t="s">
        <v>898</v>
      </c>
      <c r="C100" s="147"/>
      <c r="D100" s="67"/>
      <c r="E100" s="62">
        <v>0</v>
      </c>
      <c r="F100" s="81"/>
      <c r="G100" s="50"/>
      <c r="H100" s="50"/>
      <c r="I100" s="52"/>
      <c r="M100" s="198"/>
      <c r="N100" s="147"/>
      <c r="O100" s="50"/>
      <c r="P100" s="199"/>
    </row>
    <row r="101" spans="2:16">
      <c r="B101" s="194" t="s">
        <v>548</v>
      </c>
      <c r="C101" s="147"/>
      <c r="D101" s="67"/>
      <c r="E101" s="62">
        <v>1391.1479999999999</v>
      </c>
      <c r="F101" s="81"/>
      <c r="G101" s="50"/>
      <c r="H101" s="50"/>
      <c r="I101" s="52"/>
      <c r="M101" s="198"/>
      <c r="N101" s="147"/>
      <c r="O101" s="50"/>
      <c r="P101" s="199"/>
    </row>
    <row r="102" spans="2:16">
      <c r="B102" s="194" t="s">
        <v>550</v>
      </c>
      <c r="C102" s="147"/>
      <c r="D102" s="67"/>
      <c r="E102" s="62">
        <v>1001.6378</v>
      </c>
      <c r="F102" s="81"/>
      <c r="G102" s="50"/>
      <c r="H102" s="50"/>
      <c r="I102" s="52"/>
      <c r="M102" s="198"/>
      <c r="N102" s="147"/>
      <c r="O102" s="50"/>
      <c r="P102" s="199"/>
    </row>
    <row r="103" spans="2:16">
      <c r="B103" s="194" t="s">
        <v>547</v>
      </c>
      <c r="C103" s="147"/>
      <c r="D103" s="67"/>
      <c r="E103" s="62">
        <v>0</v>
      </c>
      <c r="F103" s="81"/>
      <c r="G103" s="50"/>
      <c r="H103" s="50"/>
      <c r="I103" s="52"/>
      <c r="M103" s="198"/>
      <c r="N103" s="147"/>
      <c r="O103" s="50"/>
      <c r="P103" s="199"/>
    </row>
    <row r="104" spans="2:16" ht="15.75" thickBot="1">
      <c r="B104" s="195" t="s">
        <v>899</v>
      </c>
      <c r="C104" s="148"/>
      <c r="D104" s="149"/>
      <c r="E104" s="65">
        <v>1001.7645</v>
      </c>
      <c r="F104" s="81"/>
      <c r="G104" s="50"/>
      <c r="H104" s="50"/>
      <c r="I104" s="52"/>
      <c r="M104" s="198"/>
      <c r="N104" s="147"/>
      <c r="O104" s="50"/>
      <c r="P104" s="199"/>
    </row>
    <row r="105" spans="2:16">
      <c r="B105" s="66"/>
      <c r="C105" s="147"/>
      <c r="D105" s="147"/>
      <c r="E105" s="144"/>
      <c r="F105" s="81"/>
      <c r="G105" s="50"/>
      <c r="H105" s="50"/>
      <c r="I105" s="52"/>
    </row>
    <row r="106" spans="2:16" ht="15.75" thickBot="1">
      <c r="B106" s="49" t="s">
        <v>160</v>
      </c>
      <c r="C106" s="50"/>
      <c r="D106" s="147"/>
      <c r="E106" s="147"/>
      <c r="F106" s="97"/>
      <c r="G106" s="50"/>
      <c r="H106" s="50"/>
      <c r="I106" s="52"/>
    </row>
    <row r="107" spans="2:16">
      <c r="B107" s="192" t="s">
        <v>699</v>
      </c>
      <c r="C107" s="145"/>
      <c r="D107" s="146"/>
      <c r="E107" s="58">
        <v>1001.0003</v>
      </c>
      <c r="F107" s="97"/>
      <c r="G107" s="50"/>
      <c r="H107" s="50"/>
      <c r="I107" s="52"/>
    </row>
    <row r="108" spans="2:16">
      <c r="B108" s="194" t="s">
        <v>895</v>
      </c>
      <c r="C108" s="147"/>
      <c r="D108" s="67"/>
      <c r="E108" s="62">
        <v>1001.5432</v>
      </c>
      <c r="F108" s="97"/>
      <c r="G108" s="50"/>
      <c r="H108" s="50"/>
      <c r="I108" s="52"/>
    </row>
    <row r="109" spans="2:16">
      <c r="B109" s="194" t="s">
        <v>553</v>
      </c>
      <c r="C109" s="147"/>
      <c r="D109" s="67"/>
      <c r="E109" s="62">
        <v>1386.702</v>
      </c>
      <c r="F109" s="97"/>
      <c r="G109" s="50"/>
      <c r="H109" s="50"/>
      <c r="I109" s="52"/>
    </row>
    <row r="110" spans="2:16">
      <c r="B110" s="194" t="s">
        <v>555</v>
      </c>
      <c r="C110" s="147"/>
      <c r="D110" s="67"/>
      <c r="E110" s="62">
        <v>1001.5134</v>
      </c>
      <c r="F110" s="97"/>
      <c r="G110" s="50"/>
      <c r="H110" s="50"/>
      <c r="I110" s="52"/>
    </row>
    <row r="111" spans="2:16">
      <c r="B111" s="194" t="s">
        <v>552</v>
      </c>
      <c r="C111" s="147"/>
      <c r="D111" s="67"/>
      <c r="E111" s="62">
        <v>0</v>
      </c>
      <c r="F111" s="97"/>
      <c r="G111" s="50"/>
      <c r="H111" s="50"/>
      <c r="I111" s="52"/>
    </row>
    <row r="112" spans="2:16">
      <c r="B112" s="194" t="s">
        <v>896</v>
      </c>
      <c r="C112" s="147"/>
      <c r="D112" s="67"/>
      <c r="E112" s="62">
        <v>1001.1274</v>
      </c>
      <c r="F112" s="97"/>
      <c r="G112" s="50"/>
      <c r="H112" s="50"/>
      <c r="I112" s="52"/>
    </row>
    <row r="113" spans="2:9">
      <c r="B113" s="194" t="s">
        <v>897</v>
      </c>
      <c r="C113" s="147"/>
      <c r="D113" s="67"/>
      <c r="E113" s="62">
        <v>1001</v>
      </c>
      <c r="F113" s="97"/>
      <c r="G113" s="50"/>
      <c r="H113" s="50"/>
      <c r="I113" s="52"/>
    </row>
    <row r="114" spans="2:9">
      <c r="B114" s="194" t="s">
        <v>898</v>
      </c>
      <c r="C114" s="147"/>
      <c r="D114" s="67"/>
      <c r="E114" s="62">
        <v>0</v>
      </c>
      <c r="F114" s="97"/>
      <c r="G114" s="50"/>
      <c r="H114" s="50"/>
      <c r="I114" s="52"/>
    </row>
    <row r="115" spans="2:9">
      <c r="B115" s="194" t="s">
        <v>548</v>
      </c>
      <c r="C115" s="147"/>
      <c r="D115" s="67"/>
      <c r="E115" s="62">
        <v>1396.3278</v>
      </c>
      <c r="F115" s="97"/>
      <c r="G115" s="50"/>
      <c r="H115" s="50"/>
      <c r="I115" s="52"/>
    </row>
    <row r="116" spans="2:9">
      <c r="B116" s="194" t="s">
        <v>550</v>
      </c>
      <c r="C116" s="147"/>
      <c r="D116" s="67"/>
      <c r="E116" s="62">
        <v>1001.5214</v>
      </c>
      <c r="F116" s="97"/>
      <c r="G116" s="50"/>
      <c r="H116" s="50"/>
      <c r="I116" s="52"/>
    </row>
    <row r="117" spans="2:9">
      <c r="B117" s="194" t="s">
        <v>547</v>
      </c>
      <c r="C117" s="147"/>
      <c r="D117" s="67"/>
      <c r="E117" s="62">
        <v>0</v>
      </c>
      <c r="F117" s="81"/>
      <c r="G117" s="50"/>
      <c r="H117" s="50"/>
      <c r="I117" s="52"/>
    </row>
    <row r="118" spans="2:9" ht="15.75" thickBot="1">
      <c r="B118" s="195" t="s">
        <v>899</v>
      </c>
      <c r="C118" s="148"/>
      <c r="D118" s="149"/>
      <c r="E118" s="65">
        <v>1001.1259</v>
      </c>
      <c r="F118" s="81"/>
      <c r="G118" s="50"/>
      <c r="H118" s="50"/>
      <c r="I118" s="52"/>
    </row>
    <row r="119" spans="2:9">
      <c r="B119" s="150"/>
      <c r="C119" s="147"/>
      <c r="D119" s="67"/>
      <c r="E119" s="68"/>
      <c r="F119" s="81"/>
      <c r="G119" s="50"/>
      <c r="H119" s="50"/>
      <c r="I119" s="52"/>
    </row>
    <row r="120" spans="2:9">
      <c r="B120" s="49" t="s">
        <v>538</v>
      </c>
      <c r="C120" s="144"/>
      <c r="D120" s="151"/>
      <c r="E120" s="152"/>
      <c r="F120" s="151"/>
      <c r="G120" s="144" t="s">
        <v>163</v>
      </c>
      <c r="H120" s="50"/>
      <c r="I120" s="52"/>
    </row>
    <row r="121" spans="2:9">
      <c r="B121" s="49" t="s">
        <v>162</v>
      </c>
      <c r="C121" s="144"/>
      <c r="D121" s="151"/>
      <c r="E121" s="152"/>
      <c r="F121" s="153"/>
      <c r="G121" s="144" t="s">
        <v>163</v>
      </c>
      <c r="H121" s="50"/>
      <c r="I121" s="52"/>
    </row>
    <row r="122" spans="2:9">
      <c r="B122" s="49" t="s">
        <v>539</v>
      </c>
      <c r="C122" s="73"/>
      <c r="D122" s="151"/>
      <c r="E122" s="152"/>
      <c r="F122" s="153"/>
      <c r="G122" s="73" t="str">
        <f>C70</f>
        <v>1 day</v>
      </c>
      <c r="H122" s="50"/>
      <c r="I122" s="52"/>
    </row>
    <row r="123" spans="2:9">
      <c r="B123" s="49" t="s">
        <v>504</v>
      </c>
      <c r="C123" s="50"/>
      <c r="D123" s="166" t="s">
        <v>557</v>
      </c>
      <c r="E123" s="152"/>
      <c r="F123" s="153"/>
      <c r="G123" s="144"/>
      <c r="H123" s="50"/>
      <c r="I123" s="52"/>
    </row>
    <row r="124" spans="2:9" ht="24.75">
      <c r="B124" s="196" t="s">
        <v>710</v>
      </c>
      <c r="C124" s="76" t="s">
        <v>167</v>
      </c>
      <c r="D124" s="76" t="s">
        <v>168</v>
      </c>
      <c r="E124" s="152"/>
      <c r="F124" s="153"/>
      <c r="G124" s="144"/>
      <c r="H124" s="50"/>
      <c r="I124" s="52"/>
    </row>
    <row r="125" spans="2:9">
      <c r="B125" s="79" t="s">
        <v>699</v>
      </c>
      <c r="C125" s="78">
        <v>3.7148999999999996</v>
      </c>
      <c r="D125" s="78">
        <v>3.7148999999999996</v>
      </c>
      <c r="E125" s="152"/>
      <c r="F125" s="153"/>
      <c r="G125" s="144"/>
      <c r="H125" s="50"/>
      <c r="I125" s="52"/>
    </row>
    <row r="126" spans="2:9">
      <c r="B126" s="79" t="s">
        <v>895</v>
      </c>
      <c r="C126" s="78">
        <v>3.9793000000000003</v>
      </c>
      <c r="D126" s="78">
        <v>3.9793000000000003</v>
      </c>
      <c r="E126" s="152"/>
      <c r="F126" s="153"/>
      <c r="G126" s="144"/>
      <c r="H126" s="50"/>
      <c r="I126" s="52"/>
    </row>
    <row r="127" spans="2:9">
      <c r="B127" s="77" t="s">
        <v>555</v>
      </c>
      <c r="C127" s="78">
        <v>3.7745000000000002</v>
      </c>
      <c r="D127" s="78">
        <v>3.7745000000000002</v>
      </c>
      <c r="E127" s="152"/>
      <c r="F127" s="153"/>
      <c r="G127" s="144"/>
      <c r="H127" s="50"/>
      <c r="I127" s="52"/>
    </row>
    <row r="128" spans="2:9">
      <c r="B128" s="77" t="s">
        <v>552</v>
      </c>
      <c r="C128" s="78">
        <v>0</v>
      </c>
      <c r="D128" s="78">
        <v>0</v>
      </c>
      <c r="E128" s="152"/>
      <c r="F128" s="153"/>
      <c r="G128" s="144"/>
      <c r="H128" s="50"/>
      <c r="I128" s="52"/>
    </row>
    <row r="129" spans="2:9">
      <c r="B129" s="77" t="s">
        <v>896</v>
      </c>
      <c r="C129" s="78">
        <v>4.3040000000000003</v>
      </c>
      <c r="D129" s="78">
        <v>4.3040000000000003</v>
      </c>
      <c r="E129" s="152"/>
      <c r="F129" s="153"/>
      <c r="G129" s="144"/>
      <c r="H129" s="50"/>
      <c r="I129" s="52"/>
    </row>
    <row r="130" spans="2:9">
      <c r="B130" s="77" t="s">
        <v>897</v>
      </c>
      <c r="C130" s="78">
        <v>3.7030999999999992</v>
      </c>
      <c r="D130" s="78">
        <v>3.7030999999999992</v>
      </c>
      <c r="E130" s="152"/>
      <c r="F130" s="153"/>
      <c r="G130" s="144"/>
      <c r="H130" s="50"/>
      <c r="I130" s="52"/>
    </row>
    <row r="131" spans="2:9">
      <c r="B131" s="77" t="s">
        <v>898</v>
      </c>
      <c r="C131" s="78">
        <v>0</v>
      </c>
      <c r="D131" s="78">
        <v>0</v>
      </c>
      <c r="E131" s="152"/>
      <c r="F131" s="153"/>
      <c r="G131" s="144"/>
      <c r="H131" s="50"/>
      <c r="I131" s="52"/>
    </row>
    <row r="132" spans="2:9">
      <c r="B132" s="77" t="s">
        <v>550</v>
      </c>
      <c r="C132" s="78">
        <v>3.8391000000000002</v>
      </c>
      <c r="D132" s="78">
        <v>3.8391000000000002</v>
      </c>
      <c r="E132" s="152"/>
      <c r="F132" s="153"/>
      <c r="G132" s="144"/>
      <c r="H132" s="50"/>
      <c r="I132" s="52"/>
    </row>
    <row r="133" spans="2:9">
      <c r="B133" s="77" t="s">
        <v>547</v>
      </c>
      <c r="C133" s="78">
        <v>0</v>
      </c>
      <c r="D133" s="78">
        <v>0</v>
      </c>
      <c r="E133" s="152"/>
      <c r="F133" s="153"/>
      <c r="G133" s="144"/>
      <c r="H133" s="50"/>
      <c r="I133" s="52"/>
    </row>
    <row r="134" spans="2:9">
      <c r="B134" s="77" t="s">
        <v>899</v>
      </c>
      <c r="C134" s="78">
        <v>4.3403</v>
      </c>
      <c r="D134" s="78">
        <v>4.3403</v>
      </c>
      <c r="E134" s="152"/>
      <c r="F134" s="153"/>
      <c r="G134" s="144"/>
      <c r="H134" s="50"/>
      <c r="I134" s="52"/>
    </row>
    <row r="135" spans="2:9">
      <c r="B135" s="49"/>
      <c r="C135" s="144"/>
      <c r="D135" s="151"/>
      <c r="E135" s="152"/>
      <c r="F135" s="153"/>
      <c r="G135" s="144"/>
      <c r="H135" s="50"/>
      <c r="I135" s="52"/>
    </row>
    <row r="136" spans="2:9">
      <c r="B136" s="155" t="s">
        <v>1022</v>
      </c>
      <c r="C136" s="156"/>
      <c r="D136" s="152"/>
      <c r="E136" s="152"/>
      <c r="F136" s="50"/>
      <c r="G136" s="144" t="s">
        <v>163</v>
      </c>
      <c r="H136" s="50"/>
      <c r="I136" s="52"/>
    </row>
    <row r="137" spans="2:9" ht="30" customHeight="1">
      <c r="B137" s="273" t="s">
        <v>1051</v>
      </c>
      <c r="C137" s="274"/>
      <c r="D137" s="274"/>
      <c r="E137" s="274"/>
      <c r="F137" s="157"/>
      <c r="G137" s="144" t="s">
        <v>163</v>
      </c>
      <c r="H137" s="50"/>
      <c r="I137" s="52"/>
    </row>
    <row r="138" spans="2:9">
      <c r="B138" s="49" t="s">
        <v>541</v>
      </c>
      <c r="C138" s="152"/>
      <c r="D138" s="96"/>
      <c r="E138" s="152"/>
      <c r="F138" s="50"/>
      <c r="G138" s="144" t="s">
        <v>163</v>
      </c>
      <c r="H138" s="50"/>
      <c r="I138" s="52"/>
    </row>
    <row r="139" spans="2:9">
      <c r="B139" s="49" t="s">
        <v>542</v>
      </c>
      <c r="C139" s="152"/>
      <c r="D139" s="96"/>
      <c r="E139" s="152"/>
      <c r="F139" s="50"/>
      <c r="G139" s="144" t="s">
        <v>163</v>
      </c>
      <c r="H139" s="50"/>
      <c r="I139" s="52"/>
    </row>
    <row r="140" spans="2:9">
      <c r="B140" s="49"/>
      <c r="C140" s="144"/>
      <c r="D140" s="96"/>
      <c r="E140" s="144"/>
      <c r="F140" s="50"/>
      <c r="G140" s="50"/>
      <c r="H140" s="50"/>
      <c r="I140" s="52"/>
    </row>
    <row r="141" spans="2:9">
      <c r="B141" s="49" t="s">
        <v>190</v>
      </c>
      <c r="C141" s="152"/>
      <c r="D141" s="152"/>
      <c r="E141" s="152"/>
      <c r="F141" s="152"/>
      <c r="G141" s="152"/>
      <c r="H141" s="50"/>
      <c r="I141" s="52"/>
    </row>
    <row r="142" spans="2:9" ht="15.75" thickBot="1">
      <c r="B142" s="158"/>
      <c r="C142" s="159"/>
      <c r="D142" s="98"/>
      <c r="E142" s="160"/>
      <c r="F142" s="161"/>
      <c r="G142" s="161"/>
      <c r="H142" s="161"/>
      <c r="I142" s="162"/>
    </row>
    <row r="145" spans="2:2" ht="63.75">
      <c r="B145" s="43" t="s">
        <v>1088</v>
      </c>
    </row>
    <row r="156" spans="2:2">
      <c r="B156" s="241" t="s">
        <v>1056</v>
      </c>
    </row>
    <row r="157" spans="2:2">
      <c r="B157" s="242" t="s">
        <v>1089</v>
      </c>
    </row>
    <row r="158" spans="2:2" ht="15.75">
      <c r="B158" s="206"/>
    </row>
    <row r="160" spans="2:2">
      <c r="B160" s="243"/>
    </row>
    <row r="168" spans="2:2">
      <c r="B168" s="243" t="s">
        <v>1069</v>
      </c>
    </row>
    <row r="180" spans="2:2">
      <c r="B180" s="244" t="s">
        <v>1090</v>
      </c>
    </row>
  </sheetData>
  <mergeCells count="24">
    <mergeCell ref="B137:E137"/>
    <mergeCell ref="B79:I79"/>
    <mergeCell ref="B80:I80"/>
    <mergeCell ref="B81:I81"/>
    <mergeCell ref="B82:I82"/>
    <mergeCell ref="B88:B89"/>
    <mergeCell ref="C88:C89"/>
    <mergeCell ref="C72:E72"/>
    <mergeCell ref="B75:I75"/>
    <mergeCell ref="B76:I76"/>
    <mergeCell ref="B77:I77"/>
    <mergeCell ref="B78:I78"/>
    <mergeCell ref="C71:E71"/>
    <mergeCell ref="B60:I60"/>
    <mergeCell ref="C61:E61"/>
    <mergeCell ref="C62:E62"/>
    <mergeCell ref="C63:E63"/>
    <mergeCell ref="C64:E64"/>
    <mergeCell ref="C65:E65"/>
    <mergeCell ref="C66:E66"/>
    <mergeCell ref="C67:E67"/>
    <mergeCell ref="C68:E68"/>
    <mergeCell ref="C69:E69"/>
    <mergeCell ref="C70:E70"/>
  </mergeCells>
  <hyperlinks>
    <hyperlink ref="B3" location="ITIOvernightFund" display="ITI Overnight Fund" xr:uid="{2F20C4E9-5F58-4BDE-9DAB-1FFE331637D9}"/>
  </hyperlinks>
  <pageMargins left="0" right="0" top="0" bottom="0" header="0" footer="0"/>
  <pageSetup orientation="landscape"/>
  <headerFooter>
    <oddFooter xml:space="preserve">&amp;C_x000D_&amp;1#&amp;"Aptos"&amp;10&amp;K000000  For internal use only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0C9E-2E86-423F-B05C-B02D93AA132C}">
  <sheetPr codeName="Sheet19">
    <outlinePr summaryBelow="0"/>
  </sheetPr>
  <dimension ref="A1:I158"/>
  <sheetViews>
    <sheetView workbookViewId="0"/>
  </sheetViews>
  <sheetFormatPr defaultRowHeight="15"/>
  <cols>
    <col min="1" max="1" width="9.7109375" bestFit="1" customWidth="1"/>
    <col min="2" max="2" width="69.28515625" customWidth="1"/>
    <col min="3" max="3" width="16.7109375" customWidth="1"/>
    <col min="4" max="4" width="59.7109375" customWidth="1"/>
    <col min="5" max="5" width="16.7109375" customWidth="1"/>
    <col min="6" max="7" width="25" customWidth="1"/>
    <col min="8" max="8" width="16.7109375" customWidth="1"/>
    <col min="9" max="9" width="10.7109375" customWidth="1"/>
    <col min="257" max="257" width="9.7109375" bestFit="1" customWidth="1"/>
    <col min="258" max="258" width="69.28515625" customWidth="1"/>
    <col min="259" max="259" width="16.7109375" customWidth="1"/>
    <col min="260" max="260" width="59.7109375" customWidth="1"/>
    <col min="261" max="261" width="16.7109375" customWidth="1"/>
    <col min="262" max="263" width="25" customWidth="1"/>
    <col min="264" max="264" width="16.7109375" customWidth="1"/>
    <col min="265" max="265" width="10.7109375" customWidth="1"/>
    <col min="513" max="513" width="9.7109375" bestFit="1" customWidth="1"/>
    <col min="514" max="514" width="69.28515625" customWidth="1"/>
    <col min="515" max="515" width="16.7109375" customWidth="1"/>
    <col min="516" max="516" width="59.7109375" customWidth="1"/>
    <col min="517" max="517" width="16.7109375" customWidth="1"/>
    <col min="518" max="519" width="25" customWidth="1"/>
    <col min="520" max="520" width="16.7109375" customWidth="1"/>
    <col min="521" max="521" width="10.7109375" customWidth="1"/>
    <col min="769" max="769" width="9.7109375" bestFit="1" customWidth="1"/>
    <col min="770" max="770" width="69.28515625" customWidth="1"/>
    <col min="771" max="771" width="16.7109375" customWidth="1"/>
    <col min="772" max="772" width="59.7109375" customWidth="1"/>
    <col min="773" max="773" width="16.7109375" customWidth="1"/>
    <col min="774" max="775" width="25" customWidth="1"/>
    <col min="776" max="776" width="16.7109375" customWidth="1"/>
    <col min="777" max="777" width="10.7109375" customWidth="1"/>
    <col min="1025" max="1025" width="9.7109375" bestFit="1" customWidth="1"/>
    <col min="1026" max="1026" width="69.28515625" customWidth="1"/>
    <col min="1027" max="1027" width="16.7109375" customWidth="1"/>
    <col min="1028" max="1028" width="59.7109375" customWidth="1"/>
    <col min="1029" max="1029" width="16.7109375" customWidth="1"/>
    <col min="1030" max="1031" width="25" customWidth="1"/>
    <col min="1032" max="1032" width="16.7109375" customWidth="1"/>
    <col min="1033" max="1033" width="10.7109375" customWidth="1"/>
    <col min="1281" max="1281" width="9.7109375" bestFit="1" customWidth="1"/>
    <col min="1282" max="1282" width="69.28515625" customWidth="1"/>
    <col min="1283" max="1283" width="16.7109375" customWidth="1"/>
    <col min="1284" max="1284" width="59.7109375" customWidth="1"/>
    <col min="1285" max="1285" width="16.7109375" customWidth="1"/>
    <col min="1286" max="1287" width="25" customWidth="1"/>
    <col min="1288" max="1288" width="16.7109375" customWidth="1"/>
    <col min="1289" max="1289" width="10.7109375" customWidth="1"/>
    <col min="1537" max="1537" width="9.7109375" bestFit="1" customWidth="1"/>
    <col min="1538" max="1538" width="69.28515625" customWidth="1"/>
    <col min="1539" max="1539" width="16.7109375" customWidth="1"/>
    <col min="1540" max="1540" width="59.7109375" customWidth="1"/>
    <col min="1541" max="1541" width="16.7109375" customWidth="1"/>
    <col min="1542" max="1543" width="25" customWidth="1"/>
    <col min="1544" max="1544" width="16.7109375" customWidth="1"/>
    <col min="1545" max="1545" width="10.7109375" customWidth="1"/>
    <col min="1793" max="1793" width="9.7109375" bestFit="1" customWidth="1"/>
    <col min="1794" max="1794" width="69.28515625" customWidth="1"/>
    <col min="1795" max="1795" width="16.7109375" customWidth="1"/>
    <col min="1796" max="1796" width="59.7109375" customWidth="1"/>
    <col min="1797" max="1797" width="16.7109375" customWidth="1"/>
    <col min="1798" max="1799" width="25" customWidth="1"/>
    <col min="1800" max="1800" width="16.7109375" customWidth="1"/>
    <col min="1801" max="1801" width="10.7109375" customWidth="1"/>
    <col min="2049" max="2049" width="9.7109375" bestFit="1" customWidth="1"/>
    <col min="2050" max="2050" width="69.28515625" customWidth="1"/>
    <col min="2051" max="2051" width="16.7109375" customWidth="1"/>
    <col min="2052" max="2052" width="59.7109375" customWidth="1"/>
    <col min="2053" max="2053" width="16.7109375" customWidth="1"/>
    <col min="2054" max="2055" width="25" customWidth="1"/>
    <col min="2056" max="2056" width="16.7109375" customWidth="1"/>
    <col min="2057" max="2057" width="10.7109375" customWidth="1"/>
    <col min="2305" max="2305" width="9.7109375" bestFit="1" customWidth="1"/>
    <col min="2306" max="2306" width="69.28515625" customWidth="1"/>
    <col min="2307" max="2307" width="16.7109375" customWidth="1"/>
    <col min="2308" max="2308" width="59.7109375" customWidth="1"/>
    <col min="2309" max="2309" width="16.7109375" customWidth="1"/>
    <col min="2310" max="2311" width="25" customWidth="1"/>
    <col min="2312" max="2312" width="16.7109375" customWidth="1"/>
    <col min="2313" max="2313" width="10.7109375" customWidth="1"/>
    <col min="2561" max="2561" width="9.7109375" bestFit="1" customWidth="1"/>
    <col min="2562" max="2562" width="69.28515625" customWidth="1"/>
    <col min="2563" max="2563" width="16.7109375" customWidth="1"/>
    <col min="2564" max="2564" width="59.7109375" customWidth="1"/>
    <col min="2565" max="2565" width="16.7109375" customWidth="1"/>
    <col min="2566" max="2567" width="25" customWidth="1"/>
    <col min="2568" max="2568" width="16.7109375" customWidth="1"/>
    <col min="2569" max="2569" width="10.7109375" customWidth="1"/>
    <col min="2817" max="2817" width="9.7109375" bestFit="1" customWidth="1"/>
    <col min="2818" max="2818" width="69.28515625" customWidth="1"/>
    <col min="2819" max="2819" width="16.7109375" customWidth="1"/>
    <col min="2820" max="2820" width="59.7109375" customWidth="1"/>
    <col min="2821" max="2821" width="16.7109375" customWidth="1"/>
    <col min="2822" max="2823" width="25" customWidth="1"/>
    <col min="2824" max="2824" width="16.7109375" customWidth="1"/>
    <col min="2825" max="2825" width="10.7109375" customWidth="1"/>
    <col min="3073" max="3073" width="9.7109375" bestFit="1" customWidth="1"/>
    <col min="3074" max="3074" width="69.28515625" customWidth="1"/>
    <col min="3075" max="3075" width="16.7109375" customWidth="1"/>
    <col min="3076" max="3076" width="59.7109375" customWidth="1"/>
    <col min="3077" max="3077" width="16.7109375" customWidth="1"/>
    <col min="3078" max="3079" width="25" customWidth="1"/>
    <col min="3080" max="3080" width="16.7109375" customWidth="1"/>
    <col min="3081" max="3081" width="10.7109375" customWidth="1"/>
    <col min="3329" max="3329" width="9.7109375" bestFit="1" customWidth="1"/>
    <col min="3330" max="3330" width="69.28515625" customWidth="1"/>
    <col min="3331" max="3331" width="16.7109375" customWidth="1"/>
    <col min="3332" max="3332" width="59.7109375" customWidth="1"/>
    <col min="3333" max="3333" width="16.7109375" customWidth="1"/>
    <col min="3334" max="3335" width="25" customWidth="1"/>
    <col min="3336" max="3336" width="16.7109375" customWidth="1"/>
    <col min="3337" max="3337" width="10.7109375" customWidth="1"/>
    <col min="3585" max="3585" width="9.7109375" bestFit="1" customWidth="1"/>
    <col min="3586" max="3586" width="69.28515625" customWidth="1"/>
    <col min="3587" max="3587" width="16.7109375" customWidth="1"/>
    <col min="3588" max="3588" width="59.7109375" customWidth="1"/>
    <col min="3589" max="3589" width="16.7109375" customWidth="1"/>
    <col min="3590" max="3591" width="25" customWidth="1"/>
    <col min="3592" max="3592" width="16.7109375" customWidth="1"/>
    <col min="3593" max="3593" width="10.7109375" customWidth="1"/>
    <col min="3841" max="3841" width="9.7109375" bestFit="1" customWidth="1"/>
    <col min="3842" max="3842" width="69.28515625" customWidth="1"/>
    <col min="3843" max="3843" width="16.7109375" customWidth="1"/>
    <col min="3844" max="3844" width="59.7109375" customWidth="1"/>
    <col min="3845" max="3845" width="16.7109375" customWidth="1"/>
    <col min="3846" max="3847" width="25" customWidth="1"/>
    <col min="3848" max="3848" width="16.7109375" customWidth="1"/>
    <col min="3849" max="3849" width="10.7109375" customWidth="1"/>
    <col min="4097" max="4097" width="9.7109375" bestFit="1" customWidth="1"/>
    <col min="4098" max="4098" width="69.28515625" customWidth="1"/>
    <col min="4099" max="4099" width="16.7109375" customWidth="1"/>
    <col min="4100" max="4100" width="59.7109375" customWidth="1"/>
    <col min="4101" max="4101" width="16.7109375" customWidth="1"/>
    <col min="4102" max="4103" width="25" customWidth="1"/>
    <col min="4104" max="4104" width="16.7109375" customWidth="1"/>
    <col min="4105" max="4105" width="10.7109375" customWidth="1"/>
    <col min="4353" max="4353" width="9.7109375" bestFit="1" customWidth="1"/>
    <col min="4354" max="4354" width="69.28515625" customWidth="1"/>
    <col min="4355" max="4355" width="16.7109375" customWidth="1"/>
    <col min="4356" max="4356" width="59.7109375" customWidth="1"/>
    <col min="4357" max="4357" width="16.7109375" customWidth="1"/>
    <col min="4358" max="4359" width="25" customWidth="1"/>
    <col min="4360" max="4360" width="16.7109375" customWidth="1"/>
    <col min="4361" max="4361" width="10.7109375" customWidth="1"/>
    <col min="4609" max="4609" width="9.7109375" bestFit="1" customWidth="1"/>
    <col min="4610" max="4610" width="69.28515625" customWidth="1"/>
    <col min="4611" max="4611" width="16.7109375" customWidth="1"/>
    <col min="4612" max="4612" width="59.7109375" customWidth="1"/>
    <col min="4613" max="4613" width="16.7109375" customWidth="1"/>
    <col min="4614" max="4615" width="25" customWidth="1"/>
    <col min="4616" max="4616" width="16.7109375" customWidth="1"/>
    <col min="4617" max="4617" width="10.7109375" customWidth="1"/>
    <col min="4865" max="4865" width="9.7109375" bestFit="1" customWidth="1"/>
    <col min="4866" max="4866" width="69.28515625" customWidth="1"/>
    <col min="4867" max="4867" width="16.7109375" customWidth="1"/>
    <col min="4868" max="4868" width="59.7109375" customWidth="1"/>
    <col min="4869" max="4869" width="16.7109375" customWidth="1"/>
    <col min="4870" max="4871" width="25" customWidth="1"/>
    <col min="4872" max="4872" width="16.7109375" customWidth="1"/>
    <col min="4873" max="4873" width="10.7109375" customWidth="1"/>
    <col min="5121" max="5121" width="9.7109375" bestFit="1" customWidth="1"/>
    <col min="5122" max="5122" width="69.28515625" customWidth="1"/>
    <col min="5123" max="5123" width="16.7109375" customWidth="1"/>
    <col min="5124" max="5124" width="59.7109375" customWidth="1"/>
    <col min="5125" max="5125" width="16.7109375" customWidth="1"/>
    <col min="5126" max="5127" width="25" customWidth="1"/>
    <col min="5128" max="5128" width="16.7109375" customWidth="1"/>
    <col min="5129" max="5129" width="10.7109375" customWidth="1"/>
    <col min="5377" max="5377" width="9.7109375" bestFit="1" customWidth="1"/>
    <col min="5378" max="5378" width="69.28515625" customWidth="1"/>
    <col min="5379" max="5379" width="16.7109375" customWidth="1"/>
    <col min="5380" max="5380" width="59.7109375" customWidth="1"/>
    <col min="5381" max="5381" width="16.7109375" customWidth="1"/>
    <col min="5382" max="5383" width="25" customWidth="1"/>
    <col min="5384" max="5384" width="16.7109375" customWidth="1"/>
    <col min="5385" max="5385" width="10.7109375" customWidth="1"/>
    <col min="5633" max="5633" width="9.7109375" bestFit="1" customWidth="1"/>
    <col min="5634" max="5634" width="69.28515625" customWidth="1"/>
    <col min="5635" max="5635" width="16.7109375" customWidth="1"/>
    <col min="5636" max="5636" width="59.7109375" customWidth="1"/>
    <col min="5637" max="5637" width="16.7109375" customWidth="1"/>
    <col min="5638" max="5639" width="25" customWidth="1"/>
    <col min="5640" max="5640" width="16.7109375" customWidth="1"/>
    <col min="5641" max="5641" width="10.7109375" customWidth="1"/>
    <col min="5889" max="5889" width="9.7109375" bestFit="1" customWidth="1"/>
    <col min="5890" max="5890" width="69.28515625" customWidth="1"/>
    <col min="5891" max="5891" width="16.7109375" customWidth="1"/>
    <col min="5892" max="5892" width="59.7109375" customWidth="1"/>
    <col min="5893" max="5893" width="16.7109375" customWidth="1"/>
    <col min="5894" max="5895" width="25" customWidth="1"/>
    <col min="5896" max="5896" width="16.7109375" customWidth="1"/>
    <col min="5897" max="5897" width="10.7109375" customWidth="1"/>
    <col min="6145" max="6145" width="9.7109375" bestFit="1" customWidth="1"/>
    <col min="6146" max="6146" width="69.28515625" customWidth="1"/>
    <col min="6147" max="6147" width="16.7109375" customWidth="1"/>
    <col min="6148" max="6148" width="59.7109375" customWidth="1"/>
    <col min="6149" max="6149" width="16.7109375" customWidth="1"/>
    <col min="6150" max="6151" width="25" customWidth="1"/>
    <col min="6152" max="6152" width="16.7109375" customWidth="1"/>
    <col min="6153" max="6153" width="10.7109375" customWidth="1"/>
    <col min="6401" max="6401" width="9.7109375" bestFit="1" customWidth="1"/>
    <col min="6402" max="6402" width="69.28515625" customWidth="1"/>
    <col min="6403" max="6403" width="16.7109375" customWidth="1"/>
    <col min="6404" max="6404" width="59.7109375" customWidth="1"/>
    <col min="6405" max="6405" width="16.7109375" customWidth="1"/>
    <col min="6406" max="6407" width="25" customWidth="1"/>
    <col min="6408" max="6408" width="16.7109375" customWidth="1"/>
    <col min="6409" max="6409" width="10.7109375" customWidth="1"/>
    <col min="6657" max="6657" width="9.7109375" bestFit="1" customWidth="1"/>
    <col min="6658" max="6658" width="69.28515625" customWidth="1"/>
    <col min="6659" max="6659" width="16.7109375" customWidth="1"/>
    <col min="6660" max="6660" width="59.7109375" customWidth="1"/>
    <col min="6661" max="6661" width="16.7109375" customWidth="1"/>
    <col min="6662" max="6663" width="25" customWidth="1"/>
    <col min="6664" max="6664" width="16.7109375" customWidth="1"/>
    <col min="6665" max="6665" width="10.7109375" customWidth="1"/>
    <col min="6913" max="6913" width="9.7109375" bestFit="1" customWidth="1"/>
    <col min="6914" max="6914" width="69.28515625" customWidth="1"/>
    <col min="6915" max="6915" width="16.7109375" customWidth="1"/>
    <col min="6916" max="6916" width="59.7109375" customWidth="1"/>
    <col min="6917" max="6917" width="16.7109375" customWidth="1"/>
    <col min="6918" max="6919" width="25" customWidth="1"/>
    <col min="6920" max="6920" width="16.7109375" customWidth="1"/>
    <col min="6921" max="6921" width="10.7109375" customWidth="1"/>
    <col min="7169" max="7169" width="9.7109375" bestFit="1" customWidth="1"/>
    <col min="7170" max="7170" width="69.28515625" customWidth="1"/>
    <col min="7171" max="7171" width="16.7109375" customWidth="1"/>
    <col min="7172" max="7172" width="59.7109375" customWidth="1"/>
    <col min="7173" max="7173" width="16.7109375" customWidth="1"/>
    <col min="7174" max="7175" width="25" customWidth="1"/>
    <col min="7176" max="7176" width="16.7109375" customWidth="1"/>
    <col min="7177" max="7177" width="10.7109375" customWidth="1"/>
    <col min="7425" max="7425" width="9.7109375" bestFit="1" customWidth="1"/>
    <col min="7426" max="7426" width="69.28515625" customWidth="1"/>
    <col min="7427" max="7427" width="16.7109375" customWidth="1"/>
    <col min="7428" max="7428" width="59.7109375" customWidth="1"/>
    <col min="7429" max="7429" width="16.7109375" customWidth="1"/>
    <col min="7430" max="7431" width="25" customWidth="1"/>
    <col min="7432" max="7432" width="16.7109375" customWidth="1"/>
    <col min="7433" max="7433" width="10.7109375" customWidth="1"/>
    <col min="7681" max="7681" width="9.7109375" bestFit="1" customWidth="1"/>
    <col min="7682" max="7682" width="69.28515625" customWidth="1"/>
    <col min="7683" max="7683" width="16.7109375" customWidth="1"/>
    <col min="7684" max="7684" width="59.7109375" customWidth="1"/>
    <col min="7685" max="7685" width="16.7109375" customWidth="1"/>
    <col min="7686" max="7687" width="25" customWidth="1"/>
    <col min="7688" max="7688" width="16.7109375" customWidth="1"/>
    <col min="7689" max="7689" width="10.7109375" customWidth="1"/>
    <col min="7937" max="7937" width="9.7109375" bestFit="1" customWidth="1"/>
    <col min="7938" max="7938" width="69.28515625" customWidth="1"/>
    <col min="7939" max="7939" width="16.7109375" customWidth="1"/>
    <col min="7940" max="7940" width="59.7109375" customWidth="1"/>
    <col min="7941" max="7941" width="16.7109375" customWidth="1"/>
    <col min="7942" max="7943" width="25" customWidth="1"/>
    <col min="7944" max="7944" width="16.7109375" customWidth="1"/>
    <col min="7945" max="7945" width="10.7109375" customWidth="1"/>
    <col min="8193" max="8193" width="9.7109375" bestFit="1" customWidth="1"/>
    <col min="8194" max="8194" width="69.28515625" customWidth="1"/>
    <col min="8195" max="8195" width="16.7109375" customWidth="1"/>
    <col min="8196" max="8196" width="59.7109375" customWidth="1"/>
    <col min="8197" max="8197" width="16.7109375" customWidth="1"/>
    <col min="8198" max="8199" width="25" customWidth="1"/>
    <col min="8200" max="8200" width="16.7109375" customWidth="1"/>
    <col min="8201" max="8201" width="10.7109375" customWidth="1"/>
    <col min="8449" max="8449" width="9.7109375" bestFit="1" customWidth="1"/>
    <col min="8450" max="8450" width="69.28515625" customWidth="1"/>
    <col min="8451" max="8451" width="16.7109375" customWidth="1"/>
    <col min="8452" max="8452" width="59.7109375" customWidth="1"/>
    <col min="8453" max="8453" width="16.7109375" customWidth="1"/>
    <col min="8454" max="8455" width="25" customWidth="1"/>
    <col min="8456" max="8456" width="16.7109375" customWidth="1"/>
    <col min="8457" max="8457" width="10.7109375" customWidth="1"/>
    <col min="8705" max="8705" width="9.7109375" bestFit="1" customWidth="1"/>
    <col min="8706" max="8706" width="69.28515625" customWidth="1"/>
    <col min="8707" max="8707" width="16.7109375" customWidth="1"/>
    <col min="8708" max="8708" width="59.7109375" customWidth="1"/>
    <col min="8709" max="8709" width="16.7109375" customWidth="1"/>
    <col min="8710" max="8711" width="25" customWidth="1"/>
    <col min="8712" max="8712" width="16.7109375" customWidth="1"/>
    <col min="8713" max="8713" width="10.7109375" customWidth="1"/>
    <col min="8961" max="8961" width="9.7109375" bestFit="1" customWidth="1"/>
    <col min="8962" max="8962" width="69.28515625" customWidth="1"/>
    <col min="8963" max="8963" width="16.7109375" customWidth="1"/>
    <col min="8964" max="8964" width="59.7109375" customWidth="1"/>
    <col min="8965" max="8965" width="16.7109375" customWidth="1"/>
    <col min="8966" max="8967" width="25" customWidth="1"/>
    <col min="8968" max="8968" width="16.7109375" customWidth="1"/>
    <col min="8969" max="8969" width="10.7109375" customWidth="1"/>
    <col min="9217" max="9217" width="9.7109375" bestFit="1" customWidth="1"/>
    <col min="9218" max="9218" width="69.28515625" customWidth="1"/>
    <col min="9219" max="9219" width="16.7109375" customWidth="1"/>
    <col min="9220" max="9220" width="59.7109375" customWidth="1"/>
    <col min="9221" max="9221" width="16.7109375" customWidth="1"/>
    <col min="9222" max="9223" width="25" customWidth="1"/>
    <col min="9224" max="9224" width="16.7109375" customWidth="1"/>
    <col min="9225" max="9225" width="10.7109375" customWidth="1"/>
    <col min="9473" max="9473" width="9.7109375" bestFit="1" customWidth="1"/>
    <col min="9474" max="9474" width="69.28515625" customWidth="1"/>
    <col min="9475" max="9475" width="16.7109375" customWidth="1"/>
    <col min="9476" max="9476" width="59.7109375" customWidth="1"/>
    <col min="9477" max="9477" width="16.7109375" customWidth="1"/>
    <col min="9478" max="9479" width="25" customWidth="1"/>
    <col min="9480" max="9480" width="16.7109375" customWidth="1"/>
    <col min="9481" max="9481" width="10.7109375" customWidth="1"/>
    <col min="9729" max="9729" width="9.7109375" bestFit="1" customWidth="1"/>
    <col min="9730" max="9730" width="69.28515625" customWidth="1"/>
    <col min="9731" max="9731" width="16.7109375" customWidth="1"/>
    <col min="9732" max="9732" width="59.7109375" customWidth="1"/>
    <col min="9733" max="9733" width="16.7109375" customWidth="1"/>
    <col min="9734" max="9735" width="25" customWidth="1"/>
    <col min="9736" max="9736" width="16.7109375" customWidth="1"/>
    <col min="9737" max="9737" width="10.7109375" customWidth="1"/>
    <col min="9985" max="9985" width="9.7109375" bestFit="1" customWidth="1"/>
    <col min="9986" max="9986" width="69.28515625" customWidth="1"/>
    <col min="9987" max="9987" width="16.7109375" customWidth="1"/>
    <col min="9988" max="9988" width="59.7109375" customWidth="1"/>
    <col min="9989" max="9989" width="16.7109375" customWidth="1"/>
    <col min="9990" max="9991" width="25" customWidth="1"/>
    <col min="9992" max="9992" width="16.7109375" customWidth="1"/>
    <col min="9993" max="9993" width="10.7109375" customWidth="1"/>
    <col min="10241" max="10241" width="9.7109375" bestFit="1" customWidth="1"/>
    <col min="10242" max="10242" width="69.28515625" customWidth="1"/>
    <col min="10243" max="10243" width="16.7109375" customWidth="1"/>
    <col min="10244" max="10244" width="59.7109375" customWidth="1"/>
    <col min="10245" max="10245" width="16.7109375" customWidth="1"/>
    <col min="10246" max="10247" width="25" customWidth="1"/>
    <col min="10248" max="10248" width="16.7109375" customWidth="1"/>
    <col min="10249" max="10249" width="10.7109375" customWidth="1"/>
    <col min="10497" max="10497" width="9.7109375" bestFit="1" customWidth="1"/>
    <col min="10498" max="10498" width="69.28515625" customWidth="1"/>
    <col min="10499" max="10499" width="16.7109375" customWidth="1"/>
    <col min="10500" max="10500" width="59.7109375" customWidth="1"/>
    <col min="10501" max="10501" width="16.7109375" customWidth="1"/>
    <col min="10502" max="10503" width="25" customWidth="1"/>
    <col min="10504" max="10504" width="16.7109375" customWidth="1"/>
    <col min="10505" max="10505" width="10.7109375" customWidth="1"/>
    <col min="10753" max="10753" width="9.7109375" bestFit="1" customWidth="1"/>
    <col min="10754" max="10754" width="69.28515625" customWidth="1"/>
    <col min="10755" max="10755" width="16.7109375" customWidth="1"/>
    <col min="10756" max="10756" width="59.7109375" customWidth="1"/>
    <col min="10757" max="10757" width="16.7109375" customWidth="1"/>
    <col min="10758" max="10759" width="25" customWidth="1"/>
    <col min="10760" max="10760" width="16.7109375" customWidth="1"/>
    <col min="10761" max="10761" width="10.7109375" customWidth="1"/>
    <col min="11009" max="11009" width="9.7109375" bestFit="1" customWidth="1"/>
    <col min="11010" max="11010" width="69.28515625" customWidth="1"/>
    <col min="11011" max="11011" width="16.7109375" customWidth="1"/>
    <col min="11012" max="11012" width="59.7109375" customWidth="1"/>
    <col min="11013" max="11013" width="16.7109375" customWidth="1"/>
    <col min="11014" max="11015" width="25" customWidth="1"/>
    <col min="11016" max="11016" width="16.7109375" customWidth="1"/>
    <col min="11017" max="11017" width="10.7109375" customWidth="1"/>
    <col min="11265" max="11265" width="9.7109375" bestFit="1" customWidth="1"/>
    <col min="11266" max="11266" width="69.28515625" customWidth="1"/>
    <col min="11267" max="11267" width="16.7109375" customWidth="1"/>
    <col min="11268" max="11268" width="59.7109375" customWidth="1"/>
    <col min="11269" max="11269" width="16.7109375" customWidth="1"/>
    <col min="11270" max="11271" width="25" customWidth="1"/>
    <col min="11272" max="11272" width="16.7109375" customWidth="1"/>
    <col min="11273" max="11273" width="10.7109375" customWidth="1"/>
    <col min="11521" max="11521" width="9.7109375" bestFit="1" customWidth="1"/>
    <col min="11522" max="11522" width="69.28515625" customWidth="1"/>
    <col min="11523" max="11523" width="16.7109375" customWidth="1"/>
    <col min="11524" max="11524" width="59.7109375" customWidth="1"/>
    <col min="11525" max="11525" width="16.7109375" customWidth="1"/>
    <col min="11526" max="11527" width="25" customWidth="1"/>
    <col min="11528" max="11528" width="16.7109375" customWidth="1"/>
    <col min="11529" max="11529" width="10.7109375" customWidth="1"/>
    <col min="11777" max="11777" width="9.7109375" bestFit="1" customWidth="1"/>
    <col min="11778" max="11778" width="69.28515625" customWidth="1"/>
    <col min="11779" max="11779" width="16.7109375" customWidth="1"/>
    <col min="11780" max="11780" width="59.7109375" customWidth="1"/>
    <col min="11781" max="11781" width="16.7109375" customWidth="1"/>
    <col min="11782" max="11783" width="25" customWidth="1"/>
    <col min="11784" max="11784" width="16.7109375" customWidth="1"/>
    <col min="11785" max="11785" width="10.7109375" customWidth="1"/>
    <col min="12033" max="12033" width="9.7109375" bestFit="1" customWidth="1"/>
    <col min="12034" max="12034" width="69.28515625" customWidth="1"/>
    <col min="12035" max="12035" width="16.7109375" customWidth="1"/>
    <col min="12036" max="12036" width="59.7109375" customWidth="1"/>
    <col min="12037" max="12037" width="16.7109375" customWidth="1"/>
    <col min="12038" max="12039" width="25" customWidth="1"/>
    <col min="12040" max="12040" width="16.7109375" customWidth="1"/>
    <col min="12041" max="12041" width="10.7109375" customWidth="1"/>
    <col min="12289" max="12289" width="9.7109375" bestFit="1" customWidth="1"/>
    <col min="12290" max="12290" width="69.28515625" customWidth="1"/>
    <col min="12291" max="12291" width="16.7109375" customWidth="1"/>
    <col min="12292" max="12292" width="59.7109375" customWidth="1"/>
    <col min="12293" max="12293" width="16.7109375" customWidth="1"/>
    <col min="12294" max="12295" width="25" customWidth="1"/>
    <col min="12296" max="12296" width="16.7109375" customWidth="1"/>
    <col min="12297" max="12297" width="10.7109375" customWidth="1"/>
    <col min="12545" max="12545" width="9.7109375" bestFit="1" customWidth="1"/>
    <col min="12546" max="12546" width="69.28515625" customWidth="1"/>
    <col min="12547" max="12547" width="16.7109375" customWidth="1"/>
    <col min="12548" max="12548" width="59.7109375" customWidth="1"/>
    <col min="12549" max="12549" width="16.7109375" customWidth="1"/>
    <col min="12550" max="12551" width="25" customWidth="1"/>
    <col min="12552" max="12552" width="16.7109375" customWidth="1"/>
    <col min="12553" max="12553" width="10.7109375" customWidth="1"/>
    <col min="12801" max="12801" width="9.7109375" bestFit="1" customWidth="1"/>
    <col min="12802" max="12802" width="69.28515625" customWidth="1"/>
    <col min="12803" max="12803" width="16.7109375" customWidth="1"/>
    <col min="12804" max="12804" width="59.7109375" customWidth="1"/>
    <col min="12805" max="12805" width="16.7109375" customWidth="1"/>
    <col min="12806" max="12807" width="25" customWidth="1"/>
    <col min="12808" max="12808" width="16.7109375" customWidth="1"/>
    <col min="12809" max="12809" width="10.7109375" customWidth="1"/>
    <col min="13057" max="13057" width="9.7109375" bestFit="1" customWidth="1"/>
    <col min="13058" max="13058" width="69.28515625" customWidth="1"/>
    <col min="13059" max="13059" width="16.7109375" customWidth="1"/>
    <col min="13060" max="13060" width="59.7109375" customWidth="1"/>
    <col min="13061" max="13061" width="16.7109375" customWidth="1"/>
    <col min="13062" max="13063" width="25" customWidth="1"/>
    <col min="13064" max="13064" width="16.7109375" customWidth="1"/>
    <col min="13065" max="13065" width="10.7109375" customWidth="1"/>
    <col min="13313" max="13313" width="9.7109375" bestFit="1" customWidth="1"/>
    <col min="13314" max="13314" width="69.28515625" customWidth="1"/>
    <col min="13315" max="13315" width="16.7109375" customWidth="1"/>
    <col min="13316" max="13316" width="59.7109375" customWidth="1"/>
    <col min="13317" max="13317" width="16.7109375" customWidth="1"/>
    <col min="13318" max="13319" width="25" customWidth="1"/>
    <col min="13320" max="13320" width="16.7109375" customWidth="1"/>
    <col min="13321" max="13321" width="10.7109375" customWidth="1"/>
    <col min="13569" max="13569" width="9.7109375" bestFit="1" customWidth="1"/>
    <col min="13570" max="13570" width="69.28515625" customWidth="1"/>
    <col min="13571" max="13571" width="16.7109375" customWidth="1"/>
    <col min="13572" max="13572" width="59.7109375" customWidth="1"/>
    <col min="13573" max="13573" width="16.7109375" customWidth="1"/>
    <col min="13574" max="13575" width="25" customWidth="1"/>
    <col min="13576" max="13576" width="16.7109375" customWidth="1"/>
    <col min="13577" max="13577" width="10.7109375" customWidth="1"/>
    <col min="13825" max="13825" width="9.7109375" bestFit="1" customWidth="1"/>
    <col min="13826" max="13826" width="69.28515625" customWidth="1"/>
    <col min="13827" max="13827" width="16.7109375" customWidth="1"/>
    <col min="13828" max="13828" width="59.7109375" customWidth="1"/>
    <col min="13829" max="13829" width="16.7109375" customWidth="1"/>
    <col min="13830" max="13831" width="25" customWidth="1"/>
    <col min="13832" max="13832" width="16.7109375" customWidth="1"/>
    <col min="13833" max="13833" width="10.7109375" customWidth="1"/>
    <col min="14081" max="14081" width="9.7109375" bestFit="1" customWidth="1"/>
    <col min="14082" max="14082" width="69.28515625" customWidth="1"/>
    <col min="14083" max="14083" width="16.7109375" customWidth="1"/>
    <col min="14084" max="14084" width="59.7109375" customWidth="1"/>
    <col min="14085" max="14085" width="16.7109375" customWidth="1"/>
    <col min="14086" max="14087" width="25" customWidth="1"/>
    <col min="14088" max="14088" width="16.7109375" customWidth="1"/>
    <col min="14089" max="14089" width="10.7109375" customWidth="1"/>
    <col min="14337" max="14337" width="9.7109375" bestFit="1" customWidth="1"/>
    <col min="14338" max="14338" width="69.28515625" customWidth="1"/>
    <col min="14339" max="14339" width="16.7109375" customWidth="1"/>
    <col min="14340" max="14340" width="59.7109375" customWidth="1"/>
    <col min="14341" max="14341" width="16.7109375" customWidth="1"/>
    <col min="14342" max="14343" width="25" customWidth="1"/>
    <col min="14344" max="14344" width="16.7109375" customWidth="1"/>
    <col min="14345" max="14345" width="10.7109375" customWidth="1"/>
    <col min="14593" max="14593" width="9.7109375" bestFit="1" customWidth="1"/>
    <col min="14594" max="14594" width="69.28515625" customWidth="1"/>
    <col min="14595" max="14595" width="16.7109375" customWidth="1"/>
    <col min="14596" max="14596" width="59.7109375" customWidth="1"/>
    <col min="14597" max="14597" width="16.7109375" customWidth="1"/>
    <col min="14598" max="14599" width="25" customWidth="1"/>
    <col min="14600" max="14600" width="16.7109375" customWidth="1"/>
    <col min="14601" max="14601" width="10.7109375" customWidth="1"/>
    <col min="14849" max="14849" width="9.7109375" bestFit="1" customWidth="1"/>
    <col min="14850" max="14850" width="69.28515625" customWidth="1"/>
    <col min="14851" max="14851" width="16.7109375" customWidth="1"/>
    <col min="14852" max="14852" width="59.7109375" customWidth="1"/>
    <col min="14853" max="14853" width="16.7109375" customWidth="1"/>
    <col min="14854" max="14855" width="25" customWidth="1"/>
    <col min="14856" max="14856" width="16.7109375" customWidth="1"/>
    <col min="14857" max="14857" width="10.7109375" customWidth="1"/>
    <col min="15105" max="15105" width="9.7109375" bestFit="1" customWidth="1"/>
    <col min="15106" max="15106" width="69.28515625" customWidth="1"/>
    <col min="15107" max="15107" width="16.7109375" customWidth="1"/>
    <col min="15108" max="15108" width="59.7109375" customWidth="1"/>
    <col min="15109" max="15109" width="16.7109375" customWidth="1"/>
    <col min="15110" max="15111" width="25" customWidth="1"/>
    <col min="15112" max="15112" width="16.7109375" customWidth="1"/>
    <col min="15113" max="15113" width="10.7109375" customWidth="1"/>
    <col min="15361" max="15361" width="9.7109375" bestFit="1" customWidth="1"/>
    <col min="15362" max="15362" width="69.28515625" customWidth="1"/>
    <col min="15363" max="15363" width="16.7109375" customWidth="1"/>
    <col min="15364" max="15364" width="59.7109375" customWidth="1"/>
    <col min="15365" max="15365" width="16.7109375" customWidth="1"/>
    <col min="15366" max="15367" width="25" customWidth="1"/>
    <col min="15368" max="15368" width="16.7109375" customWidth="1"/>
    <col min="15369" max="15369" width="10.7109375" customWidth="1"/>
    <col min="15617" max="15617" width="9.7109375" bestFit="1" customWidth="1"/>
    <col min="15618" max="15618" width="69.28515625" customWidth="1"/>
    <col min="15619" max="15619" width="16.7109375" customWidth="1"/>
    <col min="15620" max="15620" width="59.7109375" customWidth="1"/>
    <col min="15621" max="15621" width="16.7109375" customWidth="1"/>
    <col min="15622" max="15623" width="25" customWidth="1"/>
    <col min="15624" max="15624" width="16.7109375" customWidth="1"/>
    <col min="15625" max="15625" width="10.7109375" customWidth="1"/>
    <col min="15873" max="15873" width="9.7109375" bestFit="1" customWidth="1"/>
    <col min="15874" max="15874" width="69.28515625" customWidth="1"/>
    <col min="15875" max="15875" width="16.7109375" customWidth="1"/>
    <col min="15876" max="15876" width="59.7109375" customWidth="1"/>
    <col min="15877" max="15877" width="16.7109375" customWidth="1"/>
    <col min="15878" max="15879" width="25" customWidth="1"/>
    <col min="15880" max="15880" width="16.7109375" customWidth="1"/>
    <col min="15881" max="15881" width="10.7109375" customWidth="1"/>
    <col min="16129" max="16129" width="9.7109375" bestFit="1" customWidth="1"/>
    <col min="16130" max="16130" width="69.28515625" customWidth="1"/>
    <col min="16131" max="16131" width="16.7109375" customWidth="1"/>
    <col min="16132" max="16132" width="59.710937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17</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594</v>
      </c>
      <c r="C9" s="14" t="s">
        <v>595</v>
      </c>
      <c r="D9" s="14" t="s">
        <v>198</v>
      </c>
      <c r="E9" s="19">
        <v>175147</v>
      </c>
      <c r="F9" s="20">
        <v>3181.72</v>
      </c>
      <c r="G9" s="21">
        <v>0.1196</v>
      </c>
      <c r="H9" s="91"/>
      <c r="I9" s="22"/>
    </row>
    <row r="10" spans="1:9" ht="12.95" customHeight="1">
      <c r="A10" s="17"/>
      <c r="B10" s="18" t="s">
        <v>215</v>
      </c>
      <c r="C10" s="14" t="s">
        <v>216</v>
      </c>
      <c r="D10" s="14" t="s">
        <v>198</v>
      </c>
      <c r="E10" s="19">
        <v>27227</v>
      </c>
      <c r="F10" s="20">
        <v>2529.8000000000002</v>
      </c>
      <c r="G10" s="21">
        <v>9.5100000000000004E-2</v>
      </c>
      <c r="H10" s="91"/>
      <c r="I10" s="22"/>
    </row>
    <row r="11" spans="1:9" ht="12.95" customHeight="1">
      <c r="A11" s="17"/>
      <c r="B11" s="18" t="s">
        <v>267</v>
      </c>
      <c r="C11" s="14" t="s">
        <v>268</v>
      </c>
      <c r="D11" s="14" t="s">
        <v>219</v>
      </c>
      <c r="E11" s="19">
        <v>17745</v>
      </c>
      <c r="F11" s="20">
        <v>1448.97</v>
      </c>
      <c r="G11" s="21">
        <v>5.45E-2</v>
      </c>
      <c r="H11" s="91"/>
      <c r="I11" s="22"/>
    </row>
    <row r="12" spans="1:9" ht="12.95" customHeight="1">
      <c r="A12" s="17"/>
      <c r="B12" s="18" t="s">
        <v>900</v>
      </c>
      <c r="C12" s="14" t="s">
        <v>901</v>
      </c>
      <c r="D12" s="14" t="s">
        <v>198</v>
      </c>
      <c r="E12" s="19">
        <v>103145</v>
      </c>
      <c r="F12" s="20">
        <v>1271.78</v>
      </c>
      <c r="G12" s="21">
        <v>4.7800000000000002E-2</v>
      </c>
      <c r="H12" s="91"/>
      <c r="I12" s="22"/>
    </row>
    <row r="13" spans="1:9" ht="12.95" customHeight="1">
      <c r="A13" s="17"/>
      <c r="B13" s="18" t="s">
        <v>448</v>
      </c>
      <c r="C13" s="14" t="s">
        <v>449</v>
      </c>
      <c r="D13" s="14" t="s">
        <v>198</v>
      </c>
      <c r="E13" s="19">
        <v>26473</v>
      </c>
      <c r="F13" s="20">
        <v>1270.7</v>
      </c>
      <c r="G13" s="21">
        <v>4.7800000000000002E-2</v>
      </c>
      <c r="H13" s="91"/>
      <c r="I13" s="22"/>
    </row>
    <row r="14" spans="1:9" ht="12.95" customHeight="1">
      <c r="A14" s="17"/>
      <c r="B14" s="18" t="s">
        <v>364</v>
      </c>
      <c r="C14" s="14" t="s">
        <v>365</v>
      </c>
      <c r="D14" s="14" t="s">
        <v>219</v>
      </c>
      <c r="E14" s="19">
        <v>128340</v>
      </c>
      <c r="F14" s="20">
        <v>1193.31</v>
      </c>
      <c r="G14" s="21">
        <v>4.4900000000000002E-2</v>
      </c>
      <c r="H14" s="91"/>
      <c r="I14" s="22"/>
    </row>
    <row r="15" spans="1:9" ht="12.95" customHeight="1">
      <c r="A15" s="17"/>
      <c r="B15" s="18" t="s">
        <v>902</v>
      </c>
      <c r="C15" s="14" t="s">
        <v>903</v>
      </c>
      <c r="D15" s="14" t="s">
        <v>198</v>
      </c>
      <c r="E15" s="19">
        <v>82778</v>
      </c>
      <c r="F15" s="20">
        <v>1114.19</v>
      </c>
      <c r="G15" s="21">
        <v>4.19E-2</v>
      </c>
      <c r="H15" s="91"/>
      <c r="I15" s="22"/>
    </row>
    <row r="16" spans="1:9" ht="12.95" customHeight="1">
      <c r="A16" s="17"/>
      <c r="B16" s="18" t="s">
        <v>181</v>
      </c>
      <c r="C16" s="14" t="s">
        <v>199</v>
      </c>
      <c r="D16" s="14" t="s">
        <v>198</v>
      </c>
      <c r="E16" s="19">
        <v>54023</v>
      </c>
      <c r="F16" s="20">
        <v>1069.6600000000001</v>
      </c>
      <c r="G16" s="21">
        <v>4.02E-2</v>
      </c>
      <c r="H16" s="91"/>
      <c r="I16" s="22"/>
    </row>
    <row r="17" spans="1:9" ht="12.95" customHeight="1">
      <c r="A17" s="17"/>
      <c r="B17" s="18" t="s">
        <v>440</v>
      </c>
      <c r="C17" s="14" t="s">
        <v>441</v>
      </c>
      <c r="D17" s="14" t="s">
        <v>198</v>
      </c>
      <c r="E17" s="19">
        <v>63858</v>
      </c>
      <c r="F17" s="20">
        <v>1067.71</v>
      </c>
      <c r="G17" s="21">
        <v>4.0099999999999997E-2</v>
      </c>
      <c r="H17" s="91"/>
      <c r="I17" s="22"/>
    </row>
    <row r="18" spans="1:9" ht="12.95" customHeight="1">
      <c r="A18" s="17"/>
      <c r="B18" s="18" t="s">
        <v>888</v>
      </c>
      <c r="C18" s="14" t="s">
        <v>889</v>
      </c>
      <c r="D18" s="14" t="s">
        <v>198</v>
      </c>
      <c r="E18" s="19">
        <v>40139</v>
      </c>
      <c r="F18" s="20">
        <v>1005</v>
      </c>
      <c r="G18" s="21">
        <v>3.78E-2</v>
      </c>
      <c r="H18" s="91"/>
      <c r="I18" s="22"/>
    </row>
    <row r="19" spans="1:9" ht="12.95" customHeight="1">
      <c r="A19" s="17"/>
      <c r="B19" s="18" t="s">
        <v>758</v>
      </c>
      <c r="C19" s="14" t="s">
        <v>759</v>
      </c>
      <c r="D19" s="14" t="s">
        <v>198</v>
      </c>
      <c r="E19" s="19">
        <v>187861</v>
      </c>
      <c r="F19" s="20">
        <v>834.1</v>
      </c>
      <c r="G19" s="21">
        <v>3.1399999999999997E-2</v>
      </c>
      <c r="H19" s="91"/>
      <c r="I19" s="22"/>
    </row>
    <row r="20" spans="1:9" ht="12.95" customHeight="1">
      <c r="A20" s="17"/>
      <c r="B20" s="18" t="s">
        <v>904</v>
      </c>
      <c r="C20" s="14" t="s">
        <v>905</v>
      </c>
      <c r="D20" s="14" t="s">
        <v>198</v>
      </c>
      <c r="E20" s="19">
        <v>15912</v>
      </c>
      <c r="F20" s="20">
        <v>821.62</v>
      </c>
      <c r="G20" s="21">
        <v>3.09E-2</v>
      </c>
      <c r="H20" s="91"/>
      <c r="I20" s="22"/>
    </row>
    <row r="21" spans="1:9" ht="12.95" customHeight="1">
      <c r="A21" s="17"/>
      <c r="B21" s="18" t="s">
        <v>450</v>
      </c>
      <c r="C21" s="14" t="s">
        <v>451</v>
      </c>
      <c r="D21" s="14" t="s">
        <v>198</v>
      </c>
      <c r="E21" s="19">
        <v>3820</v>
      </c>
      <c r="F21" s="20">
        <v>815.57</v>
      </c>
      <c r="G21" s="21">
        <v>3.0700000000000002E-2</v>
      </c>
      <c r="H21" s="91"/>
      <c r="I21" s="22"/>
    </row>
    <row r="22" spans="1:9" ht="12.95" customHeight="1">
      <c r="A22" s="17"/>
      <c r="B22" s="18" t="s">
        <v>469</v>
      </c>
      <c r="C22" s="14" t="s">
        <v>470</v>
      </c>
      <c r="D22" s="14" t="s">
        <v>219</v>
      </c>
      <c r="E22" s="19">
        <v>55636</v>
      </c>
      <c r="F22" s="20">
        <v>759.43</v>
      </c>
      <c r="G22" s="21">
        <v>2.8500000000000001E-2</v>
      </c>
      <c r="H22" s="91"/>
      <c r="I22" s="22"/>
    </row>
    <row r="23" spans="1:9" ht="12.95" customHeight="1">
      <c r="A23" s="17"/>
      <c r="B23" s="18" t="s">
        <v>661</v>
      </c>
      <c r="C23" s="14" t="s">
        <v>662</v>
      </c>
      <c r="D23" s="14" t="s">
        <v>219</v>
      </c>
      <c r="E23" s="19">
        <v>95763</v>
      </c>
      <c r="F23" s="20">
        <v>737.38</v>
      </c>
      <c r="G23" s="21">
        <v>2.7699999999999999E-2</v>
      </c>
      <c r="H23" s="91"/>
      <c r="I23" s="22"/>
    </row>
    <row r="24" spans="1:9" ht="12.95" customHeight="1">
      <c r="A24" s="17"/>
      <c r="B24" s="18" t="s">
        <v>412</v>
      </c>
      <c r="C24" s="14" t="s">
        <v>413</v>
      </c>
      <c r="D24" s="14" t="s">
        <v>198</v>
      </c>
      <c r="E24" s="19">
        <v>2101</v>
      </c>
      <c r="F24" s="20">
        <v>569.9</v>
      </c>
      <c r="G24" s="21">
        <v>2.1399999999999999E-2</v>
      </c>
      <c r="H24" s="91"/>
      <c r="I24" s="22"/>
    </row>
    <row r="25" spans="1:9" ht="12.95" customHeight="1">
      <c r="A25" s="17"/>
      <c r="B25" s="18" t="s">
        <v>341</v>
      </c>
      <c r="C25" s="14" t="s">
        <v>845</v>
      </c>
      <c r="D25" s="14" t="s">
        <v>198</v>
      </c>
      <c r="E25" s="19">
        <v>26752</v>
      </c>
      <c r="F25" s="20">
        <v>543.12</v>
      </c>
      <c r="G25" s="21">
        <v>2.0400000000000001E-2</v>
      </c>
      <c r="H25" s="91"/>
      <c r="I25" s="22"/>
    </row>
    <row r="26" spans="1:9" ht="12.95" customHeight="1">
      <c r="A26" s="17"/>
      <c r="B26" s="18" t="s">
        <v>452</v>
      </c>
      <c r="C26" s="14" t="s">
        <v>453</v>
      </c>
      <c r="D26" s="14" t="s">
        <v>198</v>
      </c>
      <c r="E26" s="19">
        <v>26840</v>
      </c>
      <c r="F26" s="20">
        <v>517.21</v>
      </c>
      <c r="G26" s="21">
        <v>1.9400000000000001E-2</v>
      </c>
      <c r="H26" s="91"/>
      <c r="I26" s="22"/>
    </row>
    <row r="27" spans="1:9" ht="12.95" customHeight="1">
      <c r="A27" s="17"/>
      <c r="B27" s="18" t="s">
        <v>565</v>
      </c>
      <c r="C27" s="14" t="s">
        <v>566</v>
      </c>
      <c r="D27" s="14" t="s">
        <v>198</v>
      </c>
      <c r="E27" s="19">
        <v>32617</v>
      </c>
      <c r="F27" s="20">
        <v>497.25</v>
      </c>
      <c r="G27" s="21">
        <v>1.8700000000000001E-2</v>
      </c>
      <c r="H27" s="91"/>
      <c r="I27" s="22"/>
    </row>
    <row r="28" spans="1:9" ht="12.95" customHeight="1">
      <c r="A28" s="17"/>
      <c r="B28" s="18" t="s">
        <v>906</v>
      </c>
      <c r="C28" s="14" t="s">
        <v>907</v>
      </c>
      <c r="D28" s="14" t="s">
        <v>198</v>
      </c>
      <c r="E28" s="19">
        <v>40955</v>
      </c>
      <c r="F28" s="20">
        <v>428.88</v>
      </c>
      <c r="G28" s="21">
        <v>1.61E-2</v>
      </c>
      <c r="H28" s="91"/>
      <c r="I28" s="22"/>
    </row>
    <row r="29" spans="1:9" ht="12.95" customHeight="1">
      <c r="A29" s="17"/>
      <c r="B29" s="18" t="s">
        <v>476</v>
      </c>
      <c r="C29" s="14" t="s">
        <v>477</v>
      </c>
      <c r="D29" s="14" t="s">
        <v>219</v>
      </c>
      <c r="E29" s="19">
        <v>60869</v>
      </c>
      <c r="F29" s="20">
        <v>424.35</v>
      </c>
      <c r="G29" s="21">
        <v>1.5900000000000001E-2</v>
      </c>
      <c r="H29" s="91"/>
      <c r="I29" s="22"/>
    </row>
    <row r="30" spans="1:9" ht="12.95" customHeight="1">
      <c r="A30" s="17"/>
      <c r="B30" s="18" t="s">
        <v>908</v>
      </c>
      <c r="C30" s="14" t="s">
        <v>909</v>
      </c>
      <c r="D30" s="14" t="s">
        <v>910</v>
      </c>
      <c r="E30" s="19">
        <v>23514</v>
      </c>
      <c r="F30" s="20">
        <v>393.58</v>
      </c>
      <c r="G30" s="21">
        <v>1.4800000000000001E-2</v>
      </c>
      <c r="H30" s="91"/>
      <c r="I30" s="22"/>
    </row>
    <row r="31" spans="1:9" ht="12.95" customHeight="1">
      <c r="A31" s="17"/>
      <c r="B31" s="18" t="s">
        <v>911</v>
      </c>
      <c r="C31" s="14" t="s">
        <v>912</v>
      </c>
      <c r="D31" s="14" t="s">
        <v>219</v>
      </c>
      <c r="E31" s="19">
        <v>58542</v>
      </c>
      <c r="F31" s="20">
        <v>389.92</v>
      </c>
      <c r="G31" s="21">
        <v>1.47E-2</v>
      </c>
      <c r="H31" s="91"/>
      <c r="I31" s="22"/>
    </row>
    <row r="32" spans="1:9" ht="12.95" customHeight="1">
      <c r="A32" s="17"/>
      <c r="B32" s="18" t="s">
        <v>263</v>
      </c>
      <c r="C32" s="14" t="s">
        <v>264</v>
      </c>
      <c r="D32" s="14" t="s">
        <v>198</v>
      </c>
      <c r="E32" s="19">
        <v>163889</v>
      </c>
      <c r="F32" s="20">
        <v>338.46</v>
      </c>
      <c r="G32" s="21">
        <v>1.2699999999999999E-2</v>
      </c>
      <c r="H32" s="91"/>
      <c r="I32" s="22"/>
    </row>
    <row r="33" spans="1:9" ht="12.95" customHeight="1">
      <c r="A33" s="17"/>
      <c r="B33" s="18" t="s">
        <v>913</v>
      </c>
      <c r="C33" s="14" t="s">
        <v>914</v>
      </c>
      <c r="D33" s="14" t="s">
        <v>198</v>
      </c>
      <c r="E33" s="19">
        <v>38631</v>
      </c>
      <c r="F33" s="20">
        <v>331.69</v>
      </c>
      <c r="G33" s="21">
        <v>1.2500000000000001E-2</v>
      </c>
      <c r="H33" s="91"/>
      <c r="I33" s="22"/>
    </row>
    <row r="34" spans="1:9" ht="12.95" customHeight="1">
      <c r="A34" s="17"/>
      <c r="B34" s="18" t="s">
        <v>915</v>
      </c>
      <c r="C34" s="14" t="s">
        <v>916</v>
      </c>
      <c r="D34" s="14" t="s">
        <v>91</v>
      </c>
      <c r="E34" s="19">
        <v>10580</v>
      </c>
      <c r="F34" s="20">
        <v>324.07</v>
      </c>
      <c r="G34" s="21">
        <v>1.2200000000000001E-2</v>
      </c>
      <c r="H34" s="91"/>
      <c r="I34" s="22"/>
    </row>
    <row r="35" spans="1:9" ht="12.95" customHeight="1">
      <c r="A35" s="17"/>
      <c r="B35" s="18" t="s">
        <v>269</v>
      </c>
      <c r="C35" s="14" t="s">
        <v>270</v>
      </c>
      <c r="D35" s="14" t="s">
        <v>198</v>
      </c>
      <c r="E35" s="19">
        <v>12837</v>
      </c>
      <c r="F35" s="20">
        <v>299.70999999999998</v>
      </c>
      <c r="G35" s="21">
        <v>1.1299999999999999E-2</v>
      </c>
      <c r="H35" s="91"/>
      <c r="I35" s="22"/>
    </row>
    <row r="36" spans="1:9" ht="12.95" customHeight="1">
      <c r="A36" s="17"/>
      <c r="B36" s="18" t="s">
        <v>917</v>
      </c>
      <c r="C36" s="14" t="s">
        <v>918</v>
      </c>
      <c r="D36" s="14" t="s">
        <v>198</v>
      </c>
      <c r="E36" s="19">
        <v>9443</v>
      </c>
      <c r="F36" s="20">
        <v>273.79000000000002</v>
      </c>
      <c r="G36" s="21">
        <v>1.03E-2</v>
      </c>
      <c r="H36" s="91"/>
      <c r="I36" s="22"/>
    </row>
    <row r="37" spans="1:9" ht="12.95" customHeight="1">
      <c r="A37" s="17"/>
      <c r="B37" s="18" t="s">
        <v>711</v>
      </c>
      <c r="C37" s="14" t="s">
        <v>712</v>
      </c>
      <c r="D37" s="14" t="s">
        <v>198</v>
      </c>
      <c r="E37" s="19">
        <v>27984</v>
      </c>
      <c r="F37" s="20">
        <v>265.92</v>
      </c>
      <c r="G37" s="21">
        <v>0.01</v>
      </c>
      <c r="H37" s="91"/>
      <c r="I37" s="22"/>
    </row>
    <row r="38" spans="1:9" ht="12.95" customHeight="1">
      <c r="A38" s="17"/>
      <c r="B38" s="18" t="s">
        <v>919</v>
      </c>
      <c r="C38" s="14" t="s">
        <v>920</v>
      </c>
      <c r="D38" s="14" t="s">
        <v>219</v>
      </c>
      <c r="E38" s="19">
        <v>20149</v>
      </c>
      <c r="F38" s="20">
        <v>264.82</v>
      </c>
      <c r="G38" s="21">
        <v>0.01</v>
      </c>
      <c r="H38" s="91"/>
      <c r="I38" s="22"/>
    </row>
    <row r="39" spans="1:9" ht="12.95" customHeight="1">
      <c r="A39" s="17"/>
      <c r="B39" s="18" t="s">
        <v>821</v>
      </c>
      <c r="C39" s="14" t="s">
        <v>822</v>
      </c>
      <c r="D39" s="14" t="s">
        <v>198</v>
      </c>
      <c r="E39" s="19">
        <v>9213</v>
      </c>
      <c r="F39" s="20">
        <v>255.14</v>
      </c>
      <c r="G39" s="21">
        <v>9.5999999999999992E-3</v>
      </c>
      <c r="H39" s="91"/>
      <c r="I39" s="22"/>
    </row>
    <row r="40" spans="1:9" ht="12.95" customHeight="1">
      <c r="A40" s="17"/>
      <c r="B40" s="18" t="s">
        <v>588</v>
      </c>
      <c r="C40" s="14" t="s">
        <v>589</v>
      </c>
      <c r="D40" s="14" t="s">
        <v>226</v>
      </c>
      <c r="E40" s="19">
        <v>3869</v>
      </c>
      <c r="F40" s="20">
        <v>244.64</v>
      </c>
      <c r="G40" s="21">
        <v>9.1999999999999998E-3</v>
      </c>
      <c r="H40" s="91"/>
      <c r="I40" s="22"/>
    </row>
    <row r="41" spans="1:9" ht="12.95" customHeight="1">
      <c r="A41" s="17"/>
      <c r="B41" s="18" t="s">
        <v>465</v>
      </c>
      <c r="C41" s="14" t="s">
        <v>466</v>
      </c>
      <c r="D41" s="14" t="s">
        <v>198</v>
      </c>
      <c r="E41" s="19">
        <v>58465</v>
      </c>
      <c r="F41" s="20">
        <v>216.5</v>
      </c>
      <c r="G41" s="21">
        <v>8.0999999999999996E-3</v>
      </c>
      <c r="H41" s="91"/>
      <c r="I41" s="22"/>
    </row>
    <row r="42" spans="1:9" ht="12.95" customHeight="1">
      <c r="A42" s="17"/>
      <c r="B42" s="18" t="s">
        <v>886</v>
      </c>
      <c r="C42" s="14" t="s">
        <v>887</v>
      </c>
      <c r="D42" s="14" t="s">
        <v>198</v>
      </c>
      <c r="E42" s="19">
        <v>16792</v>
      </c>
      <c r="F42" s="20">
        <v>195.12</v>
      </c>
      <c r="G42" s="21">
        <v>7.3000000000000001E-3</v>
      </c>
      <c r="H42" s="91"/>
      <c r="I42" s="22"/>
    </row>
    <row r="43" spans="1:9" ht="12.95" customHeight="1">
      <c r="A43" s="17"/>
      <c r="B43" s="18" t="s">
        <v>921</v>
      </c>
      <c r="C43" s="14" t="s">
        <v>922</v>
      </c>
      <c r="D43" s="14" t="s">
        <v>219</v>
      </c>
      <c r="E43" s="19">
        <v>34949</v>
      </c>
      <c r="F43" s="20">
        <v>189.32</v>
      </c>
      <c r="G43" s="21">
        <v>7.1000000000000004E-3</v>
      </c>
      <c r="H43" s="91"/>
      <c r="I43" s="22"/>
    </row>
    <row r="44" spans="1:9" ht="12.95" customHeight="1">
      <c r="A44" s="17"/>
      <c r="B44" s="18" t="s">
        <v>923</v>
      </c>
      <c r="C44" s="14" t="s">
        <v>924</v>
      </c>
      <c r="D44" s="14" t="s">
        <v>198</v>
      </c>
      <c r="E44" s="19">
        <v>6702</v>
      </c>
      <c r="F44" s="20">
        <v>182.05</v>
      </c>
      <c r="G44" s="21">
        <v>6.7999999999999996E-3</v>
      </c>
      <c r="H44" s="91"/>
      <c r="I44" s="22"/>
    </row>
    <row r="45" spans="1:9" ht="12.95" customHeight="1">
      <c r="A45" s="17"/>
      <c r="B45" s="18" t="s">
        <v>925</v>
      </c>
      <c r="C45" s="14" t="s">
        <v>926</v>
      </c>
      <c r="D45" s="14" t="s">
        <v>219</v>
      </c>
      <c r="E45" s="19">
        <v>41334</v>
      </c>
      <c r="F45" s="20">
        <v>150.99</v>
      </c>
      <c r="G45" s="21">
        <v>5.7000000000000002E-3</v>
      </c>
      <c r="H45" s="91"/>
      <c r="I45" s="22"/>
    </row>
    <row r="46" spans="1:9" ht="12.95" customHeight="1">
      <c r="A46" s="4"/>
      <c r="B46" s="13" t="s">
        <v>107</v>
      </c>
      <c r="C46" s="14"/>
      <c r="D46" s="14"/>
      <c r="E46" s="14"/>
      <c r="F46" s="23">
        <v>26417.37</v>
      </c>
      <c r="G46" s="24">
        <v>0.99309999999999998</v>
      </c>
      <c r="H46" s="25"/>
      <c r="I46" s="26"/>
    </row>
    <row r="47" spans="1:9" ht="12.95" customHeight="1">
      <c r="A47" s="4"/>
      <c r="B47" s="27" t="s">
        <v>108</v>
      </c>
      <c r="C47" s="1"/>
      <c r="D47" s="1"/>
      <c r="E47" s="1"/>
      <c r="F47" s="25" t="s">
        <v>109</v>
      </c>
      <c r="G47" s="25" t="s">
        <v>109</v>
      </c>
      <c r="H47" s="25"/>
      <c r="I47" s="26"/>
    </row>
    <row r="48" spans="1:9" ht="12.95" customHeight="1">
      <c r="A48" s="4"/>
      <c r="B48" s="27" t="s">
        <v>107</v>
      </c>
      <c r="C48" s="1"/>
      <c r="D48" s="1"/>
      <c r="E48" s="1"/>
      <c r="F48" s="25" t="s">
        <v>109</v>
      </c>
      <c r="G48" s="25" t="s">
        <v>109</v>
      </c>
      <c r="H48" s="25"/>
      <c r="I48" s="26"/>
    </row>
    <row r="49" spans="1:9" ht="12.95" customHeight="1">
      <c r="A49" s="4"/>
      <c r="B49" s="27" t="s">
        <v>110</v>
      </c>
      <c r="C49" s="28"/>
      <c r="D49" s="1"/>
      <c r="E49" s="28"/>
      <c r="F49" s="23">
        <v>26417.37</v>
      </c>
      <c r="G49" s="24">
        <v>0.99309999999999998</v>
      </c>
      <c r="H49" s="25"/>
      <c r="I49" s="26"/>
    </row>
    <row r="50" spans="1:9" ht="12.95" customHeight="1">
      <c r="A50" s="4"/>
      <c r="B50" s="13" t="s">
        <v>122</v>
      </c>
      <c r="C50" s="29"/>
      <c r="D50" s="29"/>
      <c r="E50" s="29"/>
      <c r="F50" s="30"/>
      <c r="G50" s="30"/>
      <c r="H50" s="30"/>
      <c r="I50" s="16"/>
    </row>
    <row r="51" spans="1:9" ht="12.95" customHeight="1">
      <c r="A51" s="4"/>
      <c r="B51" s="13"/>
      <c r="C51" s="29"/>
      <c r="D51" s="29"/>
      <c r="E51" s="29"/>
      <c r="F51" s="30"/>
      <c r="G51" s="30"/>
      <c r="H51" s="30"/>
      <c r="I51" s="16"/>
    </row>
    <row r="52" spans="1:9" ht="12.95" customHeight="1">
      <c r="A52" s="4"/>
      <c r="B52" s="27" t="s">
        <v>123</v>
      </c>
      <c r="C52" s="1"/>
      <c r="D52" s="1"/>
      <c r="E52" s="1"/>
      <c r="F52" s="25" t="s">
        <v>109</v>
      </c>
      <c r="G52" s="25" t="s">
        <v>109</v>
      </c>
      <c r="H52" s="25"/>
      <c r="I52" s="26"/>
    </row>
    <row r="53" spans="1:9" ht="12.95" customHeight="1">
      <c r="A53" s="4"/>
      <c r="B53" s="13"/>
      <c r="C53" s="29"/>
      <c r="D53" s="29"/>
      <c r="E53" s="29"/>
      <c r="F53" s="30"/>
      <c r="G53" s="30"/>
      <c r="H53" s="30"/>
      <c r="I53" s="16"/>
    </row>
    <row r="54" spans="1:9" ht="12.95" customHeight="1">
      <c r="A54" s="4"/>
      <c r="B54" s="27" t="s">
        <v>124</v>
      </c>
      <c r="C54" s="1"/>
      <c r="D54" s="1"/>
      <c r="E54" s="1"/>
      <c r="F54" s="25" t="s">
        <v>109</v>
      </c>
      <c r="G54" s="25" t="s">
        <v>109</v>
      </c>
      <c r="H54" s="25"/>
      <c r="I54" s="26"/>
    </row>
    <row r="55" spans="1:9" ht="12.95" customHeight="1">
      <c r="A55" s="4"/>
      <c r="B55" s="13"/>
      <c r="C55" s="29"/>
      <c r="D55" s="29"/>
      <c r="E55" s="29"/>
      <c r="F55" s="30"/>
      <c r="G55" s="30"/>
      <c r="H55" s="30"/>
      <c r="I55" s="16"/>
    </row>
    <row r="56" spans="1:9" ht="12.95" customHeight="1">
      <c r="A56" s="4"/>
      <c r="B56" s="27" t="s">
        <v>125</v>
      </c>
      <c r="C56" s="1"/>
      <c r="D56" s="1"/>
      <c r="E56" s="1"/>
      <c r="F56" s="25" t="s">
        <v>109</v>
      </c>
      <c r="G56" s="25" t="s">
        <v>109</v>
      </c>
      <c r="H56" s="25"/>
      <c r="I56" s="26"/>
    </row>
    <row r="57" spans="1:9" ht="12.95" customHeight="1">
      <c r="A57" s="4"/>
      <c r="B57" s="13"/>
      <c r="C57" s="29"/>
      <c r="D57" s="29"/>
      <c r="E57" s="29"/>
      <c r="F57" s="30"/>
      <c r="G57" s="30"/>
      <c r="H57" s="30"/>
      <c r="I57" s="16"/>
    </row>
    <row r="58" spans="1:9" ht="12.95" customHeight="1">
      <c r="A58" s="4"/>
      <c r="B58" s="27" t="s">
        <v>126</v>
      </c>
      <c r="C58" s="1"/>
      <c r="D58" s="1"/>
      <c r="E58" s="1"/>
      <c r="F58" s="25" t="s">
        <v>109</v>
      </c>
      <c r="G58" s="25" t="s">
        <v>109</v>
      </c>
      <c r="H58" s="25"/>
      <c r="I58" s="26"/>
    </row>
    <row r="59" spans="1:9" ht="12.95" customHeight="1">
      <c r="A59" s="4"/>
      <c r="B59" s="13"/>
      <c r="C59" s="29"/>
      <c r="D59" s="29"/>
      <c r="E59" s="29"/>
      <c r="F59" s="30"/>
      <c r="G59" s="30"/>
      <c r="H59" s="30"/>
      <c r="I59" s="16"/>
    </row>
    <row r="60" spans="1:9" ht="12.95" customHeight="1">
      <c r="A60" s="4"/>
      <c r="B60" s="27" t="s">
        <v>127</v>
      </c>
      <c r="C60" s="28"/>
      <c r="D60" s="28"/>
      <c r="E60" s="28"/>
      <c r="F60" s="32" t="s">
        <v>109</v>
      </c>
      <c r="G60" s="32" t="s">
        <v>109</v>
      </c>
      <c r="H60" s="32"/>
      <c r="I60" s="26"/>
    </row>
    <row r="61" spans="1:9" ht="12.95" customHeight="1">
      <c r="A61" s="4"/>
      <c r="B61" s="13"/>
      <c r="C61" s="29"/>
      <c r="D61" s="29"/>
      <c r="E61" s="29"/>
      <c r="F61" s="30"/>
      <c r="G61" s="30"/>
      <c r="H61" s="30"/>
      <c r="I61" s="16"/>
    </row>
    <row r="62" spans="1:9" ht="12.95" customHeight="1">
      <c r="A62" s="4"/>
      <c r="B62" s="27" t="s">
        <v>110</v>
      </c>
      <c r="C62" s="33"/>
      <c r="D62" s="33"/>
      <c r="E62" s="33"/>
      <c r="F62" s="34" t="s">
        <v>109</v>
      </c>
      <c r="G62" s="34" t="s">
        <v>109</v>
      </c>
      <c r="H62" s="34"/>
      <c r="I62" s="26"/>
    </row>
    <row r="63" spans="1:9" ht="12.95" customHeight="1">
      <c r="A63" s="4"/>
      <c r="B63" s="27" t="s">
        <v>128</v>
      </c>
      <c r="C63" s="1"/>
      <c r="D63" s="1"/>
      <c r="E63" s="1"/>
      <c r="F63" s="25" t="s">
        <v>109</v>
      </c>
      <c r="G63" s="25" t="s">
        <v>109</v>
      </c>
      <c r="H63" s="25"/>
      <c r="I63" s="26"/>
    </row>
    <row r="64" spans="1:9" ht="12.95" customHeight="1">
      <c r="A64" s="4"/>
      <c r="B64" s="13"/>
      <c r="C64" s="29"/>
      <c r="D64" s="29"/>
      <c r="E64" s="29"/>
      <c r="F64" s="30"/>
      <c r="G64" s="30"/>
      <c r="H64" s="30"/>
      <c r="I64" s="16"/>
    </row>
    <row r="65" spans="1:9" ht="12.95" customHeight="1">
      <c r="A65" s="4"/>
      <c r="B65" s="27" t="s">
        <v>129</v>
      </c>
      <c r="C65" s="1"/>
      <c r="D65" s="1"/>
      <c r="E65" s="1"/>
      <c r="F65" s="25" t="s">
        <v>109</v>
      </c>
      <c r="G65" s="25" t="s">
        <v>109</v>
      </c>
      <c r="H65" s="25"/>
      <c r="I65" s="26"/>
    </row>
    <row r="66" spans="1:9" ht="12.95" customHeight="1">
      <c r="A66" s="4"/>
      <c r="B66" s="13"/>
      <c r="C66" s="29"/>
      <c r="D66" s="29"/>
      <c r="E66" s="29"/>
      <c r="F66" s="30"/>
      <c r="G66" s="30"/>
      <c r="H66" s="30"/>
      <c r="I66" s="16"/>
    </row>
    <row r="67" spans="1:9" ht="12.95" customHeight="1">
      <c r="A67" s="4"/>
      <c r="B67" s="27" t="s">
        <v>130</v>
      </c>
      <c r="C67" s="1"/>
      <c r="D67" s="1"/>
      <c r="E67" s="1"/>
      <c r="F67" s="25" t="s">
        <v>109</v>
      </c>
      <c r="G67" s="25" t="s">
        <v>109</v>
      </c>
      <c r="H67" s="25"/>
      <c r="I67" s="26"/>
    </row>
    <row r="68" spans="1:9" ht="12.95" customHeight="1">
      <c r="A68" s="4"/>
      <c r="B68" s="13"/>
      <c r="C68" s="29"/>
      <c r="D68" s="29"/>
      <c r="E68" s="29"/>
      <c r="F68" s="30"/>
      <c r="G68" s="30"/>
      <c r="H68" s="30"/>
      <c r="I68" s="16"/>
    </row>
    <row r="69" spans="1:9" ht="12.95" customHeight="1">
      <c r="A69" s="4"/>
      <c r="B69" s="27" t="s">
        <v>131</v>
      </c>
      <c r="C69" s="1"/>
      <c r="D69" s="1"/>
      <c r="E69" s="1"/>
      <c r="F69" s="25" t="s">
        <v>109</v>
      </c>
      <c r="G69" s="25" t="s">
        <v>109</v>
      </c>
      <c r="H69" s="25"/>
      <c r="I69" s="26"/>
    </row>
    <row r="70" spans="1:9" ht="12.95" customHeight="1">
      <c r="A70" s="4"/>
      <c r="B70" s="13"/>
      <c r="C70" s="29"/>
      <c r="D70" s="29"/>
      <c r="E70" s="29"/>
      <c r="F70" s="30"/>
      <c r="G70" s="30"/>
      <c r="H70" s="30"/>
      <c r="I70" s="16"/>
    </row>
    <row r="71" spans="1:9" ht="12.95" customHeight="1">
      <c r="A71" s="4"/>
      <c r="B71" s="27" t="s">
        <v>132</v>
      </c>
      <c r="C71" s="28"/>
      <c r="D71" s="28"/>
      <c r="E71" s="28"/>
      <c r="F71" s="32" t="s">
        <v>109</v>
      </c>
      <c r="G71" s="32" t="s">
        <v>109</v>
      </c>
      <c r="H71" s="32"/>
      <c r="I71" s="26"/>
    </row>
    <row r="72" spans="1:9" ht="12.95" customHeight="1">
      <c r="A72" s="4"/>
      <c r="B72" s="13"/>
      <c r="C72" s="29"/>
      <c r="D72" s="29"/>
      <c r="E72" s="29"/>
      <c r="F72" s="30"/>
      <c r="G72" s="30"/>
      <c r="H72" s="30"/>
      <c r="I72" s="16"/>
    </row>
    <row r="73" spans="1:9" ht="12.95" customHeight="1">
      <c r="A73" s="4"/>
      <c r="B73" s="27" t="s">
        <v>110</v>
      </c>
      <c r="C73" s="33"/>
      <c r="D73" s="33"/>
      <c r="E73" s="33"/>
      <c r="F73" s="34" t="s">
        <v>109</v>
      </c>
      <c r="G73" s="34" t="s">
        <v>109</v>
      </c>
      <c r="H73" s="34"/>
      <c r="I73" s="26"/>
    </row>
    <row r="74" spans="1:9" ht="12.95" customHeight="1">
      <c r="A74" s="4"/>
      <c r="B74" s="27" t="s">
        <v>111</v>
      </c>
      <c r="C74" s="1"/>
      <c r="D74" s="1"/>
      <c r="E74" s="1"/>
      <c r="F74" s="25" t="s">
        <v>109</v>
      </c>
      <c r="G74" s="25" t="s">
        <v>109</v>
      </c>
      <c r="H74" s="25"/>
      <c r="I74" s="26"/>
    </row>
    <row r="75" spans="1:9" ht="12.95" customHeight="1">
      <c r="A75" s="4"/>
      <c r="B75" s="13"/>
      <c r="C75" s="29"/>
      <c r="D75" s="29"/>
      <c r="E75" s="29"/>
      <c r="F75" s="30"/>
      <c r="G75" s="30"/>
      <c r="H75" s="30"/>
      <c r="I75" s="16"/>
    </row>
    <row r="76" spans="1:9" ht="12.95" customHeight="1">
      <c r="A76" s="4"/>
      <c r="B76" s="27" t="s">
        <v>336</v>
      </c>
      <c r="C76" s="1"/>
      <c r="D76" s="1"/>
      <c r="E76" s="1"/>
      <c r="F76" s="25" t="s">
        <v>109</v>
      </c>
      <c r="G76" s="25" t="s">
        <v>109</v>
      </c>
      <c r="H76" s="25"/>
      <c r="I76" s="26"/>
    </row>
    <row r="77" spans="1:9" ht="12.95" customHeight="1">
      <c r="A77" s="4"/>
      <c r="B77" s="13"/>
      <c r="C77" s="29"/>
      <c r="D77" s="29"/>
      <c r="E77" s="29"/>
      <c r="F77" s="30"/>
      <c r="G77" s="30"/>
      <c r="H77" s="30"/>
      <c r="I77" s="16"/>
    </row>
    <row r="78" spans="1:9" ht="12.95" customHeight="1">
      <c r="A78" s="4"/>
      <c r="B78" s="27" t="s">
        <v>337</v>
      </c>
      <c r="C78" s="1"/>
      <c r="D78" s="1"/>
      <c r="E78" s="1"/>
      <c r="F78" s="25" t="s">
        <v>109</v>
      </c>
      <c r="G78" s="25" t="s">
        <v>109</v>
      </c>
      <c r="H78" s="25"/>
      <c r="I78" s="26"/>
    </row>
    <row r="79" spans="1:9" ht="12.95" customHeight="1">
      <c r="A79" s="4"/>
      <c r="B79" s="13"/>
      <c r="C79" s="29"/>
      <c r="D79" s="29"/>
      <c r="E79" s="29"/>
      <c r="F79" s="30"/>
      <c r="G79" s="30"/>
      <c r="H79" s="30"/>
      <c r="I79" s="16"/>
    </row>
    <row r="80" spans="1:9" ht="12.95" customHeight="1">
      <c r="A80" s="4"/>
      <c r="B80" s="27" t="s">
        <v>338</v>
      </c>
      <c r="C80" s="1"/>
      <c r="D80" s="1"/>
      <c r="E80" s="1"/>
      <c r="F80" s="25" t="s">
        <v>109</v>
      </c>
      <c r="G80" s="25" t="s">
        <v>109</v>
      </c>
      <c r="H80" s="25"/>
      <c r="I80" s="26"/>
    </row>
    <row r="81" spans="1:9" ht="12.95" customHeight="1">
      <c r="A81" s="4"/>
      <c r="B81" s="13"/>
      <c r="C81" s="29"/>
      <c r="D81" s="29"/>
      <c r="E81" s="29"/>
      <c r="F81" s="30"/>
      <c r="G81" s="30"/>
      <c r="H81" s="30"/>
      <c r="I81" s="16"/>
    </row>
    <row r="82" spans="1:9" ht="12.95" customHeight="1">
      <c r="A82" s="4"/>
      <c r="B82" s="27" t="s">
        <v>339</v>
      </c>
      <c r="C82" s="1"/>
      <c r="D82" s="1"/>
      <c r="E82" s="1"/>
      <c r="F82" s="25" t="s">
        <v>109</v>
      </c>
      <c r="G82" s="25" t="s">
        <v>109</v>
      </c>
      <c r="H82" s="25"/>
      <c r="I82" s="26"/>
    </row>
    <row r="83" spans="1:9" ht="12.95" customHeight="1">
      <c r="A83" s="4"/>
      <c r="B83" s="13"/>
      <c r="C83" s="29"/>
      <c r="D83" s="29"/>
      <c r="E83" s="29"/>
      <c r="F83" s="30"/>
      <c r="G83" s="30"/>
      <c r="H83" s="30"/>
      <c r="I83" s="16"/>
    </row>
    <row r="84" spans="1:9" ht="12.95" customHeight="1">
      <c r="A84" s="4"/>
      <c r="B84" s="27" t="s">
        <v>110</v>
      </c>
      <c r="C84" s="28"/>
      <c r="D84" s="28"/>
      <c r="E84" s="28"/>
      <c r="F84" s="32" t="s">
        <v>109</v>
      </c>
      <c r="G84" s="32" t="s">
        <v>109</v>
      </c>
      <c r="H84" s="32"/>
      <c r="I84" s="26"/>
    </row>
    <row r="85" spans="1:9" ht="12.95" customHeight="1">
      <c r="A85" s="4"/>
      <c r="B85" s="27" t="s">
        <v>117</v>
      </c>
      <c r="C85" s="1"/>
      <c r="D85" s="1"/>
      <c r="E85" s="1"/>
      <c r="F85" s="25" t="s">
        <v>109</v>
      </c>
      <c r="G85" s="25" t="s">
        <v>109</v>
      </c>
      <c r="H85" s="25"/>
      <c r="I85" s="26"/>
    </row>
    <row r="86" spans="1:9" ht="12.95" customHeight="1">
      <c r="A86" s="4"/>
      <c r="B86" s="13"/>
      <c r="C86" s="29"/>
      <c r="D86" s="29"/>
      <c r="E86" s="29"/>
      <c r="F86" s="30"/>
      <c r="G86" s="30"/>
      <c r="H86" s="30"/>
      <c r="I86" s="16"/>
    </row>
    <row r="87" spans="1:9" ht="12.95" customHeight="1">
      <c r="A87" s="4"/>
      <c r="B87" s="27" t="s">
        <v>110</v>
      </c>
      <c r="C87" s="28"/>
      <c r="D87" s="28"/>
      <c r="E87" s="28"/>
      <c r="F87" s="32" t="s">
        <v>109</v>
      </c>
      <c r="G87" s="32" t="s">
        <v>109</v>
      </c>
      <c r="H87" s="32"/>
      <c r="I87" s="26"/>
    </row>
    <row r="88" spans="1:9" ht="12.95" customHeight="1">
      <c r="A88" s="4"/>
      <c r="B88" s="27" t="s">
        <v>120</v>
      </c>
      <c r="C88" s="1"/>
      <c r="D88" s="1"/>
      <c r="E88" s="1"/>
      <c r="F88" s="25" t="s">
        <v>109</v>
      </c>
      <c r="G88" s="25" t="s">
        <v>109</v>
      </c>
      <c r="H88" s="25"/>
      <c r="I88" s="26"/>
    </row>
    <row r="89" spans="1:9" ht="12.95" customHeight="1">
      <c r="A89" s="4"/>
      <c r="B89" s="13"/>
      <c r="C89" s="29"/>
      <c r="D89" s="29"/>
      <c r="E89" s="29"/>
      <c r="F89" s="30"/>
      <c r="G89" s="30"/>
      <c r="H89" s="30"/>
      <c r="I89" s="16"/>
    </row>
    <row r="90" spans="1:9" ht="12.95" customHeight="1">
      <c r="A90" s="4"/>
      <c r="B90" s="27" t="s">
        <v>110</v>
      </c>
      <c r="C90" s="28"/>
      <c r="D90" s="28"/>
      <c r="E90" s="28"/>
      <c r="F90" s="32" t="s">
        <v>109</v>
      </c>
      <c r="G90" s="32" t="s">
        <v>109</v>
      </c>
      <c r="H90" s="32" t="s">
        <v>436</v>
      </c>
      <c r="I90" s="26"/>
    </row>
    <row r="91" spans="1:9" ht="12.95" customHeight="1">
      <c r="A91" s="4"/>
      <c r="B91" s="27" t="s">
        <v>133</v>
      </c>
      <c r="C91" s="35"/>
      <c r="D91" s="1"/>
      <c r="E91" s="28"/>
      <c r="F91" s="36">
        <v>187.96</v>
      </c>
      <c r="G91" s="24">
        <v>6.8999999999999999E-3</v>
      </c>
      <c r="H91" s="25"/>
      <c r="I91" s="26"/>
    </row>
    <row r="92" spans="1:9" ht="12.95" customHeight="1" thickBot="1">
      <c r="A92" s="4"/>
      <c r="B92" s="37" t="s">
        <v>134</v>
      </c>
      <c r="C92" s="38"/>
      <c r="D92" s="38"/>
      <c r="E92" s="38"/>
      <c r="F92" s="39">
        <v>26605.33</v>
      </c>
      <c r="G92" s="40">
        <v>1</v>
      </c>
      <c r="H92" s="41"/>
      <c r="I92" s="42"/>
    </row>
    <row r="93" spans="1:9" ht="12.95" customHeight="1">
      <c r="A93" s="4"/>
      <c r="B93" s="265"/>
      <c r="C93" s="265"/>
      <c r="D93" s="265"/>
      <c r="E93" s="265"/>
      <c r="F93" s="265"/>
      <c r="G93" s="265"/>
      <c r="H93" s="265"/>
      <c r="I93" s="265"/>
    </row>
    <row r="94" spans="1:9" ht="12.95" customHeight="1">
      <c r="A94" s="4"/>
      <c r="B94" s="43"/>
      <c r="C94" s="43"/>
      <c r="D94" s="43"/>
      <c r="E94" s="43"/>
      <c r="F94" s="43"/>
      <c r="G94" s="43"/>
      <c r="H94" s="43"/>
      <c r="I94" s="43"/>
    </row>
    <row r="95" spans="1:9" ht="12.95" customHeight="1">
      <c r="A95" s="4"/>
      <c r="B95" s="267"/>
      <c r="C95" s="267"/>
      <c r="D95" s="267"/>
      <c r="E95" s="267"/>
      <c r="F95" s="267"/>
      <c r="G95" s="267"/>
      <c r="H95" s="267"/>
      <c r="I95" s="267"/>
    </row>
    <row r="96" spans="1:9" ht="12.95" customHeight="1">
      <c r="A96" s="4"/>
      <c r="B96" s="267" t="s">
        <v>140</v>
      </c>
      <c r="C96" s="267"/>
      <c r="D96" s="267"/>
      <c r="E96" s="267"/>
      <c r="F96" s="267"/>
      <c r="G96" s="267"/>
      <c r="H96" s="267"/>
      <c r="I96" s="267"/>
    </row>
    <row r="97" spans="1:9" ht="12.95" customHeight="1">
      <c r="A97" s="4"/>
      <c r="B97" s="265" t="s">
        <v>141</v>
      </c>
      <c r="C97" s="265"/>
      <c r="D97" s="265"/>
      <c r="E97" s="265"/>
      <c r="F97" s="265"/>
      <c r="G97" s="265"/>
      <c r="H97" s="265"/>
      <c r="I97" s="265"/>
    </row>
    <row r="98" spans="1:9" ht="12.95" customHeight="1">
      <c r="A98" s="4"/>
      <c r="B98" s="265" t="s">
        <v>142</v>
      </c>
      <c r="C98" s="265"/>
      <c r="D98" s="265"/>
      <c r="E98" s="265"/>
      <c r="F98" s="265"/>
      <c r="G98" s="265"/>
      <c r="H98" s="265"/>
      <c r="I98" s="265"/>
    </row>
    <row r="99" spans="1:9" ht="12.95" customHeight="1">
      <c r="A99" s="4"/>
      <c r="B99" s="265" t="s">
        <v>143</v>
      </c>
      <c r="C99" s="265"/>
      <c r="D99" s="265"/>
      <c r="E99" s="265"/>
      <c r="F99" s="265"/>
      <c r="G99" s="265"/>
      <c r="H99" s="265"/>
      <c r="I99" s="265"/>
    </row>
    <row r="100" spans="1:9" ht="12.95" customHeight="1">
      <c r="A100" s="4"/>
      <c r="B100" s="265" t="s">
        <v>144</v>
      </c>
      <c r="C100" s="265"/>
      <c r="D100" s="265"/>
      <c r="E100" s="265"/>
      <c r="F100" s="265"/>
      <c r="G100" s="265"/>
      <c r="H100" s="265"/>
      <c r="I100" s="265"/>
    </row>
    <row r="101" spans="1:9" ht="12.95" customHeight="1">
      <c r="A101" s="4"/>
      <c r="B101" s="265" t="s">
        <v>145</v>
      </c>
      <c r="C101" s="265"/>
      <c r="D101" s="265"/>
      <c r="E101" s="265"/>
      <c r="F101" s="265"/>
      <c r="G101" s="265"/>
      <c r="H101" s="265"/>
      <c r="I101" s="265"/>
    </row>
    <row r="102" spans="1:9" ht="12.95" customHeight="1">
      <c r="A102" s="4"/>
      <c r="B102" s="265" t="s">
        <v>146</v>
      </c>
      <c r="C102" s="265"/>
      <c r="D102" s="265"/>
      <c r="E102" s="265"/>
      <c r="F102" s="265"/>
      <c r="G102" s="265"/>
      <c r="H102" s="265"/>
      <c r="I102" s="265"/>
    </row>
    <row r="103" spans="1:9" ht="12.95" customHeight="1">
      <c r="A103" s="4"/>
      <c r="B103" s="265"/>
      <c r="C103" s="265"/>
      <c r="D103" s="265"/>
      <c r="E103" s="265"/>
      <c r="F103" s="265"/>
      <c r="G103" s="265"/>
      <c r="H103" s="265"/>
      <c r="I103" s="265"/>
    </row>
    <row r="104" spans="1:9" ht="12.95" customHeight="1">
      <c r="A104" s="4"/>
      <c r="B104" s="43"/>
      <c r="C104" s="43"/>
      <c r="D104" s="43"/>
      <c r="E104" s="43"/>
      <c r="F104" s="43"/>
      <c r="G104" s="43"/>
      <c r="H104" s="43"/>
      <c r="I104" s="43"/>
    </row>
    <row r="105" spans="1:9" ht="15.75" thickBot="1"/>
    <row r="106" spans="1:9">
      <c r="B106" s="44" t="s">
        <v>147</v>
      </c>
      <c r="C106" s="45"/>
      <c r="D106" s="45"/>
      <c r="E106" s="45"/>
      <c r="F106" s="46"/>
      <c r="G106" s="47"/>
      <c r="H106" s="47"/>
      <c r="I106" s="48"/>
    </row>
    <row r="107" spans="1:9" ht="15.75" thickBot="1">
      <c r="B107" s="49" t="s">
        <v>148</v>
      </c>
      <c r="C107" s="50"/>
      <c r="D107" s="50"/>
      <c r="E107" s="51"/>
      <c r="F107" s="51"/>
      <c r="G107" s="50"/>
      <c r="H107" s="50"/>
      <c r="I107" s="52"/>
    </row>
    <row r="108" spans="1:9" ht="24">
      <c r="B108" s="263" t="s">
        <v>149</v>
      </c>
      <c r="C108" s="263" t="s">
        <v>150</v>
      </c>
      <c r="D108" s="53" t="s">
        <v>151</v>
      </c>
      <c r="E108" s="53" t="s">
        <v>151</v>
      </c>
      <c r="F108" s="53" t="s">
        <v>152</v>
      </c>
      <c r="G108" s="50"/>
      <c r="H108" s="50"/>
      <c r="I108" s="52"/>
    </row>
    <row r="109" spans="1:9" ht="15.75" thickBot="1">
      <c r="B109" s="264"/>
      <c r="C109" s="264"/>
      <c r="D109" s="54" t="s">
        <v>153</v>
      </c>
      <c r="E109" s="54" t="s">
        <v>154</v>
      </c>
      <c r="F109" s="54" t="s">
        <v>153</v>
      </c>
      <c r="G109" s="50"/>
      <c r="H109" s="50"/>
      <c r="I109" s="52"/>
    </row>
    <row r="110" spans="1:9" ht="15.75" thickBot="1">
      <c r="B110" s="55" t="s">
        <v>109</v>
      </c>
      <c r="C110" s="55" t="s">
        <v>109</v>
      </c>
      <c r="D110" s="55" t="s">
        <v>109</v>
      </c>
      <c r="E110" s="55" t="s">
        <v>109</v>
      </c>
      <c r="F110" s="55" t="s">
        <v>109</v>
      </c>
      <c r="G110" s="50"/>
      <c r="H110" s="50"/>
      <c r="I110" s="52"/>
    </row>
    <row r="111" spans="1:9">
      <c r="B111" s="49"/>
      <c r="C111" s="50"/>
      <c r="D111" s="51"/>
      <c r="E111" s="51"/>
      <c r="F111" s="50"/>
      <c r="G111" s="50"/>
      <c r="H111" s="50"/>
      <c r="I111" s="52"/>
    </row>
    <row r="112" spans="1:9" ht="15.75" thickBot="1">
      <c r="B112" s="49" t="s">
        <v>155</v>
      </c>
      <c r="C112" s="50"/>
      <c r="D112" s="51"/>
      <c r="E112" s="51"/>
      <c r="F112" s="50"/>
      <c r="G112" s="50"/>
      <c r="H112" s="50"/>
      <c r="I112" s="52"/>
    </row>
    <row r="113" spans="2:9">
      <c r="B113" s="56" t="s">
        <v>156</v>
      </c>
      <c r="C113" s="57"/>
      <c r="D113" s="58">
        <v>18.434699999999999</v>
      </c>
      <c r="E113" s="59"/>
      <c r="F113" s="50"/>
      <c r="G113" s="50"/>
      <c r="H113" s="50"/>
      <c r="I113" s="52"/>
    </row>
    <row r="114" spans="2:9">
      <c r="B114" s="60" t="s">
        <v>157</v>
      </c>
      <c r="C114" s="61"/>
      <c r="D114" s="62">
        <v>18.434699999999999</v>
      </c>
      <c r="E114" s="59"/>
      <c r="F114" s="50"/>
      <c r="G114" s="50"/>
      <c r="H114" s="50"/>
      <c r="I114" s="52"/>
    </row>
    <row r="115" spans="2:9">
      <c r="B115" s="60" t="s">
        <v>158</v>
      </c>
      <c r="C115" s="61"/>
      <c r="D115" s="62">
        <v>20.282800000000002</v>
      </c>
      <c r="E115" s="59"/>
      <c r="F115" s="50"/>
      <c r="G115" s="50"/>
      <c r="H115" s="50"/>
      <c r="I115" s="52"/>
    </row>
    <row r="116" spans="2:9" ht="15.75" thickBot="1">
      <c r="B116" s="63" t="s">
        <v>159</v>
      </c>
      <c r="C116" s="64"/>
      <c r="D116" s="65">
        <v>20.2852</v>
      </c>
      <c r="E116" s="59"/>
      <c r="F116" s="50"/>
      <c r="G116" s="50"/>
      <c r="H116" s="50"/>
      <c r="I116" s="52"/>
    </row>
    <row r="117" spans="2:9">
      <c r="B117" s="66"/>
      <c r="C117" s="67"/>
      <c r="D117" s="68"/>
      <c r="E117" s="59"/>
      <c r="F117" s="50"/>
      <c r="G117" s="50"/>
      <c r="H117" s="50"/>
      <c r="I117" s="52"/>
    </row>
    <row r="118" spans="2:9" ht="15.75" thickBot="1">
      <c r="B118" s="49" t="s">
        <v>160</v>
      </c>
      <c r="C118" s="50"/>
      <c r="D118" s="59"/>
      <c r="E118" s="59"/>
      <c r="F118" s="50"/>
      <c r="G118" s="50"/>
      <c r="H118" s="50"/>
      <c r="I118" s="52"/>
    </row>
    <row r="119" spans="2:9">
      <c r="B119" s="56" t="s">
        <v>156</v>
      </c>
      <c r="C119" s="57"/>
      <c r="D119" s="58">
        <v>17.662600000000001</v>
      </c>
      <c r="E119" s="59"/>
      <c r="F119" s="50"/>
      <c r="G119" s="50"/>
      <c r="H119" s="50"/>
      <c r="I119" s="52"/>
    </row>
    <row r="120" spans="2:9">
      <c r="B120" s="60" t="s">
        <v>157</v>
      </c>
      <c r="C120" s="61"/>
      <c r="D120" s="62">
        <v>17.662600000000001</v>
      </c>
      <c r="E120" s="59"/>
      <c r="F120" s="50"/>
      <c r="G120" s="50"/>
      <c r="H120" s="50"/>
      <c r="I120" s="52"/>
    </row>
    <row r="121" spans="2:9">
      <c r="B121" s="60" t="s">
        <v>158</v>
      </c>
      <c r="C121" s="61"/>
      <c r="D121" s="62">
        <v>19.460599999999999</v>
      </c>
      <c r="E121" s="59"/>
      <c r="F121" s="50"/>
      <c r="G121" s="50"/>
      <c r="H121" s="50"/>
      <c r="I121" s="52"/>
    </row>
    <row r="122" spans="2:9" ht="15.75" thickBot="1">
      <c r="B122" s="63" t="s">
        <v>159</v>
      </c>
      <c r="C122" s="64"/>
      <c r="D122" s="65">
        <v>19.462800000000001</v>
      </c>
      <c r="E122" s="59"/>
      <c r="F122" s="50"/>
      <c r="G122" s="50"/>
      <c r="H122" s="50"/>
      <c r="I122" s="52"/>
    </row>
    <row r="123" spans="2:9">
      <c r="B123" s="69"/>
      <c r="C123" s="70"/>
      <c r="D123" s="71"/>
      <c r="E123" s="71"/>
      <c r="F123" s="59"/>
      <c r="G123" s="50"/>
      <c r="H123" s="50"/>
      <c r="I123" s="72"/>
    </row>
    <row r="124" spans="2:9">
      <c r="B124" s="49" t="s">
        <v>161</v>
      </c>
      <c r="C124" s="50"/>
      <c r="D124" s="71"/>
      <c r="E124" s="71"/>
      <c r="F124" s="51">
        <f>F98</f>
        <v>0</v>
      </c>
      <c r="G124" s="50"/>
      <c r="H124" s="50"/>
      <c r="I124" s="72"/>
    </row>
    <row r="125" spans="2:9">
      <c r="B125" s="49" t="s">
        <v>162</v>
      </c>
      <c r="C125" s="50"/>
      <c r="D125" s="71"/>
      <c r="E125" s="71"/>
      <c r="F125" s="51" t="s">
        <v>163</v>
      </c>
      <c r="G125" s="50"/>
      <c r="H125" s="50"/>
      <c r="I125" s="72"/>
    </row>
    <row r="126" spans="2:9">
      <c r="B126" s="49" t="s">
        <v>164</v>
      </c>
      <c r="C126" s="50"/>
      <c r="D126" s="71"/>
      <c r="E126" s="71"/>
      <c r="F126" s="73" t="s">
        <v>1006</v>
      </c>
      <c r="G126" s="50"/>
      <c r="H126" s="50"/>
      <c r="I126" s="72"/>
    </row>
    <row r="127" spans="2:9">
      <c r="B127" s="49" t="s">
        <v>504</v>
      </c>
      <c r="C127" s="50"/>
      <c r="D127" s="71"/>
      <c r="E127" s="71"/>
      <c r="F127" s="51"/>
      <c r="G127" s="74"/>
      <c r="H127" s="50"/>
      <c r="I127" s="72"/>
    </row>
    <row r="128" spans="2:9" ht="24.75">
      <c r="B128" s="75" t="s">
        <v>166</v>
      </c>
      <c r="C128" s="76" t="s">
        <v>167</v>
      </c>
      <c r="D128" s="76" t="s">
        <v>168</v>
      </c>
      <c r="E128" s="71"/>
      <c r="F128" s="51"/>
      <c r="G128" s="74"/>
      <c r="H128" s="50"/>
      <c r="I128" s="72"/>
    </row>
    <row r="129" spans="2:9">
      <c r="B129" s="77" t="s">
        <v>169</v>
      </c>
      <c r="C129" s="78">
        <v>0</v>
      </c>
      <c r="D129" s="78">
        <v>0</v>
      </c>
      <c r="E129" s="71"/>
      <c r="F129" s="51"/>
      <c r="G129" s="74"/>
      <c r="H129" s="50"/>
      <c r="I129" s="72"/>
    </row>
    <row r="130" spans="2:9">
      <c r="B130" s="79" t="s">
        <v>170</v>
      </c>
      <c r="C130" s="78">
        <v>0</v>
      </c>
      <c r="D130" s="78">
        <v>0</v>
      </c>
      <c r="E130" s="71"/>
      <c r="F130" s="51"/>
      <c r="G130" s="74"/>
      <c r="H130" s="50"/>
      <c r="I130" s="72"/>
    </row>
    <row r="131" spans="2:9">
      <c r="B131" s="49"/>
      <c r="C131" s="50"/>
      <c r="D131" s="71"/>
      <c r="E131" s="71"/>
      <c r="F131" s="51"/>
      <c r="G131" s="74"/>
      <c r="H131" s="50"/>
      <c r="I131" s="72"/>
    </row>
    <row r="132" spans="2:9">
      <c r="B132" s="49" t="s">
        <v>1017</v>
      </c>
      <c r="C132" s="50"/>
      <c r="D132" s="71"/>
      <c r="E132" s="71"/>
      <c r="F132" s="51" t="s">
        <v>163</v>
      </c>
      <c r="G132" s="74"/>
      <c r="H132" s="50"/>
      <c r="I132" s="72"/>
    </row>
    <row r="133" spans="2:9">
      <c r="B133" s="49" t="s">
        <v>171</v>
      </c>
      <c r="C133" s="50"/>
      <c r="D133" s="71"/>
      <c r="E133" s="71"/>
      <c r="F133" s="51" t="s">
        <v>163</v>
      </c>
      <c r="G133" s="74"/>
      <c r="H133" s="50"/>
      <c r="I133" s="72"/>
    </row>
    <row r="134" spans="2:9">
      <c r="B134" s="49" t="s">
        <v>172</v>
      </c>
      <c r="C134" s="50"/>
      <c r="D134" s="71"/>
      <c r="E134" s="71"/>
      <c r="F134" s="51" t="s">
        <v>163</v>
      </c>
      <c r="G134" s="74"/>
      <c r="H134" s="50"/>
      <c r="I134" s="72"/>
    </row>
    <row r="135" spans="2:9">
      <c r="B135" s="49"/>
      <c r="C135" s="50"/>
      <c r="D135" s="71"/>
      <c r="E135" s="71"/>
      <c r="F135" s="51"/>
      <c r="G135" s="74"/>
      <c r="H135" s="50"/>
      <c r="I135" s="72"/>
    </row>
    <row r="136" spans="2:9" ht="15" customHeight="1">
      <c r="B136" s="273" t="s">
        <v>1050</v>
      </c>
      <c r="C136" s="274"/>
      <c r="D136" s="274"/>
      <c r="E136" s="274"/>
      <c r="F136" s="256" t="s">
        <v>163</v>
      </c>
      <c r="G136" s="80"/>
      <c r="H136" s="81"/>
      <c r="I136" s="72"/>
    </row>
    <row r="137" spans="2:9">
      <c r="B137" s="49" t="s">
        <v>1052</v>
      </c>
      <c r="C137" s="50"/>
      <c r="D137" s="71"/>
      <c r="E137" s="71"/>
      <c r="F137" s="51" t="s">
        <v>163</v>
      </c>
      <c r="G137" s="71"/>
      <c r="H137" s="50"/>
      <c r="I137" s="72"/>
    </row>
    <row r="138" spans="2:9">
      <c r="B138" s="49" t="s">
        <v>1053</v>
      </c>
      <c r="C138" s="50"/>
      <c r="D138" s="71"/>
      <c r="E138" s="71"/>
      <c r="F138" s="51" t="s">
        <v>163</v>
      </c>
      <c r="G138" s="50"/>
      <c r="H138" s="50"/>
      <c r="I138" s="72"/>
    </row>
    <row r="139" spans="2:9">
      <c r="B139" s="49"/>
      <c r="I139" s="82"/>
    </row>
    <row r="140" spans="2:9">
      <c r="B140" s="49" t="s">
        <v>190</v>
      </c>
      <c r="I140" s="82"/>
    </row>
    <row r="141" spans="2:9">
      <c r="B141" s="112"/>
      <c r="I141" s="82"/>
    </row>
    <row r="142" spans="2:9" ht="15.75" thickBot="1">
      <c r="B142" s="88"/>
      <c r="C142" s="89"/>
      <c r="D142" s="89"/>
      <c r="E142" s="89"/>
      <c r="F142" s="89"/>
      <c r="G142" s="89"/>
      <c r="H142" s="89"/>
      <c r="I142" s="90"/>
    </row>
    <row r="145" spans="2:2" ht="75">
      <c r="B145" s="245" t="s">
        <v>1091</v>
      </c>
    </row>
    <row r="156" spans="2:2">
      <c r="B156" s="246" t="s">
        <v>1056</v>
      </c>
    </row>
    <row r="157" spans="2:2" ht="15.75">
      <c r="B157" s="247" t="s">
        <v>1092</v>
      </c>
    </row>
    <row r="158" spans="2:2" ht="15.75">
      <c r="B158" s="206" t="s">
        <v>1058</v>
      </c>
    </row>
  </sheetData>
  <mergeCells count="13">
    <mergeCell ref="B136:E136"/>
    <mergeCell ref="B99:I99"/>
    <mergeCell ref="B93:I93"/>
    <mergeCell ref="B95:I95"/>
    <mergeCell ref="B96:I96"/>
    <mergeCell ref="B97:I97"/>
    <mergeCell ref="B98:I98"/>
    <mergeCell ref="B100:I100"/>
    <mergeCell ref="B101:I101"/>
    <mergeCell ref="B102:I102"/>
    <mergeCell ref="B103:I103"/>
    <mergeCell ref="B108:B109"/>
    <mergeCell ref="C108:C109"/>
  </mergeCells>
  <hyperlinks>
    <hyperlink ref="B3" location="ITIPharmaandHealthcareFund" display="ITI Pharma and Healthcare Fund" xr:uid="{D52F8B2B-8FB8-4CE8-AB48-2262727FC1E9}"/>
  </hyperlinks>
  <pageMargins left="0" right="0" top="0" bottom="0" header="0" footer="0"/>
  <pageSetup orientation="landscape"/>
  <headerFooter>
    <oddFooter xml:space="preserve">&amp;C_x000D_&amp;1#&amp;"Aptos"&amp;10&amp;K000000  For internal use only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890E2-0830-43C4-84B7-88F51F3143C3}">
  <sheetPr codeName="Sheet20">
    <outlinePr summaryBelow="0"/>
  </sheetPr>
  <dimension ref="A1:I241"/>
  <sheetViews>
    <sheetView workbookViewId="0"/>
  </sheetViews>
  <sheetFormatPr defaultRowHeight="15"/>
  <cols>
    <col min="1" max="1" width="9.42578125" bestFit="1" customWidth="1"/>
    <col min="2" max="2" width="69.28515625" customWidth="1"/>
    <col min="3" max="3" width="26.7109375" bestFit="1"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26.7109375" bestFit="1"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26.7109375" bestFit="1"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26.7109375" bestFit="1"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26.710937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26.710937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26.710937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26.710937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26.710937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26.710937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26.710937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26.710937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26.710937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26.710937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26.710937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26.710937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26.710937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26.710937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26.710937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26.710937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26.710937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26.710937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26.710937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26.710937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26.710937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26.710937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26.710937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26.710937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26.710937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26.710937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26.710937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26.710937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26.710937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26.710937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26.710937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26.710937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26.710937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26.710937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26.710937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26.710937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26.710937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26.710937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26.710937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26.710937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26.710937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26.710937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26.710937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26.710937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26.710937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26.710937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26.710937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26.710937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26.710937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26.710937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26.710937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26.710937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26.710937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26.710937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26.710937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26.710937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26.710937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26.710937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26.710937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26.710937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18</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852</v>
      </c>
      <c r="C9" s="14" t="s">
        <v>853</v>
      </c>
      <c r="D9" s="14" t="s">
        <v>198</v>
      </c>
      <c r="E9" s="19">
        <v>396614</v>
      </c>
      <c r="F9" s="20">
        <v>13006.56</v>
      </c>
      <c r="G9" s="21">
        <v>3.5499999999999997E-2</v>
      </c>
      <c r="H9" s="91"/>
      <c r="I9" s="22"/>
    </row>
    <row r="10" spans="1:9" ht="12.95" customHeight="1">
      <c r="A10" s="17"/>
      <c r="B10" s="18" t="s">
        <v>420</v>
      </c>
      <c r="C10" s="14" t="s">
        <v>421</v>
      </c>
      <c r="D10" s="14" t="s">
        <v>40</v>
      </c>
      <c r="E10" s="19">
        <v>390375</v>
      </c>
      <c r="F10" s="20">
        <v>10606.49</v>
      </c>
      <c r="G10" s="21">
        <v>2.8899999999999999E-2</v>
      </c>
      <c r="H10" s="91"/>
      <c r="I10" s="22"/>
    </row>
    <row r="11" spans="1:9" ht="12.95" customHeight="1">
      <c r="A11" s="17"/>
      <c r="B11" s="18" t="s">
        <v>181</v>
      </c>
      <c r="C11" s="14" t="s">
        <v>199</v>
      </c>
      <c r="D11" s="14" t="s">
        <v>198</v>
      </c>
      <c r="E11" s="19">
        <v>437219</v>
      </c>
      <c r="F11" s="20">
        <v>8656.94</v>
      </c>
      <c r="G11" s="21">
        <v>2.3599999999999999E-2</v>
      </c>
      <c r="H11" s="91"/>
      <c r="I11" s="22"/>
    </row>
    <row r="12" spans="1:9" ht="12.95" customHeight="1">
      <c r="A12" s="17"/>
      <c r="B12" s="18" t="s">
        <v>562</v>
      </c>
      <c r="C12" s="14" t="s">
        <v>563</v>
      </c>
      <c r="D12" s="14" t="s">
        <v>564</v>
      </c>
      <c r="E12" s="19">
        <v>351454</v>
      </c>
      <c r="F12" s="20">
        <v>7244.87</v>
      </c>
      <c r="G12" s="21">
        <v>1.9800000000000002E-2</v>
      </c>
      <c r="H12" s="91"/>
      <c r="I12" s="22"/>
    </row>
    <row r="13" spans="1:9" ht="12.95" customHeight="1">
      <c r="A13" s="17"/>
      <c r="B13" s="18" t="s">
        <v>739</v>
      </c>
      <c r="C13" s="14" t="s">
        <v>740</v>
      </c>
      <c r="D13" s="14" t="s">
        <v>37</v>
      </c>
      <c r="E13" s="19">
        <v>2174799</v>
      </c>
      <c r="F13" s="20">
        <v>7063.75</v>
      </c>
      <c r="G13" s="21">
        <v>1.9300000000000001E-2</v>
      </c>
      <c r="H13" s="91"/>
      <c r="I13" s="22"/>
    </row>
    <row r="14" spans="1:9" ht="12.95" customHeight="1">
      <c r="A14" s="17"/>
      <c r="B14" s="18" t="s">
        <v>196</v>
      </c>
      <c r="C14" s="14" t="s">
        <v>197</v>
      </c>
      <c r="D14" s="14" t="s">
        <v>198</v>
      </c>
      <c r="E14" s="19">
        <v>329595</v>
      </c>
      <c r="F14" s="20">
        <v>6975.22</v>
      </c>
      <c r="G14" s="21">
        <v>1.9E-2</v>
      </c>
      <c r="H14" s="91"/>
      <c r="I14" s="22"/>
    </row>
    <row r="15" spans="1:9" ht="12.95" customHeight="1">
      <c r="A15" s="17"/>
      <c r="B15" s="18" t="s">
        <v>260</v>
      </c>
      <c r="C15" s="14" t="s">
        <v>261</v>
      </c>
      <c r="D15" s="14" t="s">
        <v>262</v>
      </c>
      <c r="E15" s="19">
        <v>208405</v>
      </c>
      <c r="F15" s="20">
        <v>6878.2</v>
      </c>
      <c r="G15" s="21">
        <v>1.8800000000000001E-2</v>
      </c>
      <c r="H15" s="91"/>
      <c r="I15" s="22"/>
    </row>
    <row r="16" spans="1:9" ht="12.95" customHeight="1">
      <c r="A16" s="17"/>
      <c r="B16" s="18" t="s">
        <v>375</v>
      </c>
      <c r="C16" s="14" t="s">
        <v>376</v>
      </c>
      <c r="D16" s="14" t="s">
        <v>204</v>
      </c>
      <c r="E16" s="19">
        <v>226213</v>
      </c>
      <c r="F16" s="20">
        <v>6559.72</v>
      </c>
      <c r="G16" s="21">
        <v>1.7899999999999999E-2</v>
      </c>
      <c r="H16" s="91"/>
      <c r="I16" s="22"/>
    </row>
    <row r="17" spans="1:9" ht="12.95" customHeight="1">
      <c r="A17" s="17"/>
      <c r="B17" s="18" t="s">
        <v>573</v>
      </c>
      <c r="C17" s="14" t="s">
        <v>574</v>
      </c>
      <c r="D17" s="14" t="s">
        <v>575</v>
      </c>
      <c r="E17" s="19">
        <v>944641</v>
      </c>
      <c r="F17" s="20">
        <v>6487.32</v>
      </c>
      <c r="G17" s="21">
        <v>1.77E-2</v>
      </c>
      <c r="H17" s="91"/>
      <c r="I17" s="22"/>
    </row>
    <row r="18" spans="1:9" ht="12.95" customHeight="1">
      <c r="A18" s="17"/>
      <c r="B18" s="18" t="s">
        <v>430</v>
      </c>
      <c r="C18" s="14" t="s">
        <v>431</v>
      </c>
      <c r="D18" s="14" t="s">
        <v>52</v>
      </c>
      <c r="E18" s="19">
        <v>145229</v>
      </c>
      <c r="F18" s="20">
        <v>6340.7</v>
      </c>
      <c r="G18" s="21">
        <v>1.7299999999999999E-2</v>
      </c>
      <c r="H18" s="91"/>
      <c r="I18" s="22"/>
    </row>
    <row r="19" spans="1:9" ht="12.95" customHeight="1">
      <c r="A19" s="17"/>
      <c r="B19" s="18" t="s">
        <v>560</v>
      </c>
      <c r="C19" s="14" t="s">
        <v>561</v>
      </c>
      <c r="D19" s="14" t="s">
        <v>233</v>
      </c>
      <c r="E19" s="19">
        <v>35416</v>
      </c>
      <c r="F19" s="20">
        <v>6156.72</v>
      </c>
      <c r="G19" s="21">
        <v>1.6799999999999999E-2</v>
      </c>
      <c r="H19" s="91"/>
      <c r="I19" s="22"/>
    </row>
    <row r="20" spans="1:9" ht="12.95" customHeight="1">
      <c r="A20" s="17"/>
      <c r="B20" s="18" t="s">
        <v>565</v>
      </c>
      <c r="C20" s="14" t="s">
        <v>566</v>
      </c>
      <c r="D20" s="14" t="s">
        <v>198</v>
      </c>
      <c r="E20" s="19">
        <v>385886</v>
      </c>
      <c r="F20" s="20">
        <v>5882.83</v>
      </c>
      <c r="G20" s="21">
        <v>1.6E-2</v>
      </c>
      <c r="H20" s="91"/>
      <c r="I20" s="22"/>
    </row>
    <row r="21" spans="1:9" ht="12.95" customHeight="1">
      <c r="A21" s="17"/>
      <c r="B21" s="18" t="s">
        <v>450</v>
      </c>
      <c r="C21" s="14" t="s">
        <v>451</v>
      </c>
      <c r="D21" s="14" t="s">
        <v>198</v>
      </c>
      <c r="E21" s="19">
        <v>26910</v>
      </c>
      <c r="F21" s="20">
        <v>5745.29</v>
      </c>
      <c r="G21" s="21">
        <v>1.5699999999999999E-2</v>
      </c>
      <c r="H21" s="91"/>
      <c r="I21" s="22"/>
    </row>
    <row r="22" spans="1:9" ht="12.95" customHeight="1">
      <c r="A22" s="17"/>
      <c r="B22" s="18" t="s">
        <v>245</v>
      </c>
      <c r="C22" s="14" t="s">
        <v>246</v>
      </c>
      <c r="D22" s="14" t="s">
        <v>40</v>
      </c>
      <c r="E22" s="19">
        <v>247734</v>
      </c>
      <c r="F22" s="20">
        <v>5708.29</v>
      </c>
      <c r="G22" s="21">
        <v>1.5599999999999999E-2</v>
      </c>
      <c r="H22" s="91"/>
      <c r="I22" s="22"/>
    </row>
    <row r="23" spans="1:9" ht="12.95" customHeight="1">
      <c r="A23" s="17"/>
      <c r="B23" s="18" t="s">
        <v>446</v>
      </c>
      <c r="C23" s="14" t="s">
        <v>447</v>
      </c>
      <c r="D23" s="14" t="s">
        <v>226</v>
      </c>
      <c r="E23" s="19">
        <v>68100</v>
      </c>
      <c r="F23" s="20">
        <v>5614.85</v>
      </c>
      <c r="G23" s="21">
        <v>1.5299999999999999E-2</v>
      </c>
      <c r="H23" s="91"/>
      <c r="I23" s="22"/>
    </row>
    <row r="24" spans="1:9" ht="12.95" customHeight="1">
      <c r="A24" s="17"/>
      <c r="B24" s="18" t="s">
        <v>382</v>
      </c>
      <c r="C24" s="14" t="s">
        <v>383</v>
      </c>
      <c r="D24" s="14" t="s">
        <v>259</v>
      </c>
      <c r="E24" s="19">
        <v>673073</v>
      </c>
      <c r="F24" s="20">
        <v>5586.51</v>
      </c>
      <c r="G24" s="21">
        <v>1.52E-2</v>
      </c>
      <c r="H24" s="91"/>
      <c r="I24" s="22"/>
    </row>
    <row r="25" spans="1:9" ht="12.95" customHeight="1">
      <c r="A25" s="17"/>
      <c r="B25" s="18" t="s">
        <v>576</v>
      </c>
      <c r="C25" s="14" t="s">
        <v>577</v>
      </c>
      <c r="D25" s="14" t="s">
        <v>419</v>
      </c>
      <c r="E25" s="19">
        <v>1020978</v>
      </c>
      <c r="F25" s="20">
        <v>5512.26</v>
      </c>
      <c r="G25" s="21">
        <v>1.4999999999999999E-2</v>
      </c>
      <c r="H25" s="91"/>
      <c r="I25" s="22"/>
    </row>
    <row r="26" spans="1:9" ht="12.95" customHeight="1">
      <c r="A26" s="17"/>
      <c r="B26" s="18" t="s">
        <v>596</v>
      </c>
      <c r="C26" s="14" t="s">
        <v>597</v>
      </c>
      <c r="D26" s="14" t="s">
        <v>259</v>
      </c>
      <c r="E26" s="19">
        <v>1075401</v>
      </c>
      <c r="F26" s="20">
        <v>5465.73</v>
      </c>
      <c r="G26" s="21">
        <v>1.49E-2</v>
      </c>
      <c r="H26" s="91"/>
      <c r="I26" s="22"/>
    </row>
    <row r="27" spans="1:9" ht="12.95" customHeight="1">
      <c r="A27" s="17"/>
      <c r="B27" s="18" t="s">
        <v>567</v>
      </c>
      <c r="C27" s="14" t="s">
        <v>568</v>
      </c>
      <c r="D27" s="14" t="s">
        <v>40</v>
      </c>
      <c r="E27" s="19">
        <v>24416</v>
      </c>
      <c r="F27" s="20">
        <v>5417.91</v>
      </c>
      <c r="G27" s="21">
        <v>1.4800000000000001E-2</v>
      </c>
      <c r="H27" s="91"/>
      <c r="I27" s="22"/>
    </row>
    <row r="28" spans="1:9" ht="12.95" customHeight="1">
      <c r="A28" s="17"/>
      <c r="B28" s="18" t="s">
        <v>846</v>
      </c>
      <c r="C28" s="14" t="s">
        <v>847</v>
      </c>
      <c r="D28" s="14" t="s">
        <v>233</v>
      </c>
      <c r="E28" s="19">
        <v>340318</v>
      </c>
      <c r="F28" s="20">
        <v>5393.36</v>
      </c>
      <c r="G28" s="21">
        <v>1.47E-2</v>
      </c>
      <c r="H28" s="91"/>
      <c r="I28" s="22"/>
    </row>
    <row r="29" spans="1:9" ht="12.95" customHeight="1">
      <c r="A29" s="17"/>
      <c r="B29" s="18" t="s">
        <v>227</v>
      </c>
      <c r="C29" s="14" t="s">
        <v>228</v>
      </c>
      <c r="D29" s="14" t="s">
        <v>226</v>
      </c>
      <c r="E29" s="19">
        <v>25528</v>
      </c>
      <c r="F29" s="20">
        <v>5029.0200000000004</v>
      </c>
      <c r="G29" s="21">
        <v>1.37E-2</v>
      </c>
      <c r="H29" s="91"/>
      <c r="I29" s="22"/>
    </row>
    <row r="30" spans="1:9" ht="12.95" customHeight="1">
      <c r="A30" s="17"/>
      <c r="B30" s="18" t="s">
        <v>655</v>
      </c>
      <c r="C30" s="14" t="s">
        <v>656</v>
      </c>
      <c r="D30" s="14" t="s">
        <v>259</v>
      </c>
      <c r="E30" s="19">
        <v>210106</v>
      </c>
      <c r="F30" s="20">
        <v>4918.58</v>
      </c>
      <c r="G30" s="21">
        <v>1.34E-2</v>
      </c>
      <c r="H30" s="91"/>
      <c r="I30" s="22"/>
    </row>
    <row r="31" spans="1:9" ht="12.95" customHeight="1">
      <c r="A31" s="17"/>
      <c r="B31" s="18" t="s">
        <v>915</v>
      </c>
      <c r="C31" s="14" t="s">
        <v>916</v>
      </c>
      <c r="D31" s="14" t="s">
        <v>91</v>
      </c>
      <c r="E31" s="19">
        <v>159307</v>
      </c>
      <c r="F31" s="20">
        <v>4879.57</v>
      </c>
      <c r="G31" s="21">
        <v>1.3299999999999999E-2</v>
      </c>
      <c r="H31" s="91"/>
      <c r="I31" s="22"/>
    </row>
    <row r="32" spans="1:9" ht="12.95" customHeight="1">
      <c r="A32" s="17"/>
      <c r="B32" s="18" t="s">
        <v>405</v>
      </c>
      <c r="C32" s="14" t="s">
        <v>406</v>
      </c>
      <c r="D32" s="14" t="s">
        <v>278</v>
      </c>
      <c r="E32" s="19">
        <v>464223</v>
      </c>
      <c r="F32" s="20">
        <v>4827.22</v>
      </c>
      <c r="G32" s="21">
        <v>1.32E-2</v>
      </c>
      <c r="H32" s="91"/>
      <c r="I32" s="22"/>
    </row>
    <row r="33" spans="1:9" ht="12.95" customHeight="1">
      <c r="A33" s="17"/>
      <c r="B33" s="18" t="s">
        <v>841</v>
      </c>
      <c r="C33" s="14" t="s">
        <v>842</v>
      </c>
      <c r="D33" s="14" t="s">
        <v>233</v>
      </c>
      <c r="E33" s="19">
        <v>612933</v>
      </c>
      <c r="F33" s="20">
        <v>4817.96</v>
      </c>
      <c r="G33" s="21">
        <v>1.3100000000000001E-2</v>
      </c>
      <c r="H33" s="91"/>
      <c r="I33" s="22"/>
    </row>
    <row r="34" spans="1:9" ht="12.95" customHeight="1">
      <c r="A34" s="17"/>
      <c r="B34" s="18" t="s">
        <v>296</v>
      </c>
      <c r="C34" s="14" t="s">
        <v>297</v>
      </c>
      <c r="D34" s="14" t="s">
        <v>209</v>
      </c>
      <c r="E34" s="19">
        <v>335529</v>
      </c>
      <c r="F34" s="20">
        <v>4781.29</v>
      </c>
      <c r="G34" s="21">
        <v>1.2999999999999999E-2</v>
      </c>
      <c r="H34" s="91"/>
      <c r="I34" s="22"/>
    </row>
    <row r="35" spans="1:9" ht="12.95" customHeight="1">
      <c r="A35" s="17"/>
      <c r="B35" s="18" t="s">
        <v>356</v>
      </c>
      <c r="C35" s="14" t="s">
        <v>357</v>
      </c>
      <c r="D35" s="14" t="s">
        <v>259</v>
      </c>
      <c r="E35" s="19">
        <v>132574</v>
      </c>
      <c r="F35" s="20">
        <v>4632.8</v>
      </c>
      <c r="G35" s="21">
        <v>1.26E-2</v>
      </c>
      <c r="H35" s="91"/>
      <c r="I35" s="22"/>
    </row>
    <row r="36" spans="1:9" ht="12.95" customHeight="1">
      <c r="A36" s="17"/>
      <c r="B36" s="18" t="s">
        <v>476</v>
      </c>
      <c r="C36" s="14" t="s">
        <v>477</v>
      </c>
      <c r="D36" s="14" t="s">
        <v>219</v>
      </c>
      <c r="E36" s="19">
        <v>657487</v>
      </c>
      <c r="F36" s="20">
        <v>4583.67</v>
      </c>
      <c r="G36" s="21">
        <v>1.2500000000000001E-2</v>
      </c>
      <c r="H36" s="91"/>
      <c r="I36" s="22"/>
    </row>
    <row r="37" spans="1:9" ht="12.95" customHeight="1">
      <c r="A37" s="17"/>
      <c r="B37" s="18" t="s">
        <v>59</v>
      </c>
      <c r="C37" s="14" t="s">
        <v>60</v>
      </c>
      <c r="D37" s="14" t="s">
        <v>37</v>
      </c>
      <c r="E37" s="19">
        <v>1064693</v>
      </c>
      <c r="F37" s="20">
        <v>4294.4399999999996</v>
      </c>
      <c r="G37" s="21">
        <v>1.17E-2</v>
      </c>
      <c r="H37" s="91"/>
      <c r="I37" s="22"/>
    </row>
    <row r="38" spans="1:9" ht="12.95" customHeight="1">
      <c r="A38" s="17"/>
      <c r="B38" s="18" t="s">
        <v>434</v>
      </c>
      <c r="C38" s="14" t="s">
        <v>435</v>
      </c>
      <c r="D38" s="14" t="s">
        <v>233</v>
      </c>
      <c r="E38" s="19">
        <v>13976</v>
      </c>
      <c r="F38" s="20">
        <v>4280.8500000000004</v>
      </c>
      <c r="G38" s="21">
        <v>1.17E-2</v>
      </c>
      <c r="H38" s="91"/>
      <c r="I38" s="22"/>
    </row>
    <row r="39" spans="1:9" ht="12.95" customHeight="1">
      <c r="A39" s="17"/>
      <c r="B39" s="18" t="s">
        <v>927</v>
      </c>
      <c r="C39" s="14" t="s">
        <v>928</v>
      </c>
      <c r="D39" s="14" t="s">
        <v>259</v>
      </c>
      <c r="E39" s="19">
        <v>40906</v>
      </c>
      <c r="F39" s="20">
        <v>4261.18</v>
      </c>
      <c r="G39" s="21">
        <v>1.1599999999999999E-2</v>
      </c>
      <c r="H39" s="91"/>
      <c r="I39" s="22"/>
    </row>
    <row r="40" spans="1:9" ht="12.95" customHeight="1">
      <c r="A40" s="17"/>
      <c r="B40" s="18" t="s">
        <v>448</v>
      </c>
      <c r="C40" s="14" t="s">
        <v>449</v>
      </c>
      <c r="D40" s="14" t="s">
        <v>198</v>
      </c>
      <c r="E40" s="19">
        <v>88010</v>
      </c>
      <c r="F40" s="20">
        <v>4224.4799999999996</v>
      </c>
      <c r="G40" s="21">
        <v>1.15E-2</v>
      </c>
      <c r="H40" s="91"/>
      <c r="I40" s="22"/>
    </row>
    <row r="41" spans="1:9" ht="12.95" customHeight="1">
      <c r="A41" s="17"/>
      <c r="B41" s="18" t="s">
        <v>279</v>
      </c>
      <c r="C41" s="14" t="s">
        <v>280</v>
      </c>
      <c r="D41" s="14" t="s">
        <v>69</v>
      </c>
      <c r="E41" s="19">
        <v>839791</v>
      </c>
      <c r="F41" s="20">
        <v>3969.27</v>
      </c>
      <c r="G41" s="21">
        <v>1.0800000000000001E-2</v>
      </c>
      <c r="H41" s="91"/>
      <c r="I41" s="22"/>
    </row>
    <row r="42" spans="1:9" ht="12.95" customHeight="1">
      <c r="A42" s="17"/>
      <c r="B42" s="18" t="s">
        <v>737</v>
      </c>
      <c r="C42" s="14" t="s">
        <v>738</v>
      </c>
      <c r="D42" s="14" t="s">
        <v>233</v>
      </c>
      <c r="E42" s="19">
        <v>115306</v>
      </c>
      <c r="F42" s="20">
        <v>3911.41</v>
      </c>
      <c r="G42" s="21">
        <v>1.0699999999999999E-2</v>
      </c>
      <c r="H42" s="91"/>
      <c r="I42" s="22"/>
    </row>
    <row r="43" spans="1:9" ht="12.95" customHeight="1">
      <c r="A43" s="17"/>
      <c r="B43" s="18" t="s">
        <v>183</v>
      </c>
      <c r="C43" s="14" t="s">
        <v>203</v>
      </c>
      <c r="D43" s="14" t="s">
        <v>204</v>
      </c>
      <c r="E43" s="19">
        <v>1216745</v>
      </c>
      <c r="F43" s="20">
        <v>3893.58</v>
      </c>
      <c r="G43" s="21">
        <v>1.06E-2</v>
      </c>
      <c r="H43" s="91"/>
      <c r="I43" s="22"/>
    </row>
    <row r="44" spans="1:9" ht="12.95" customHeight="1">
      <c r="A44" s="17"/>
      <c r="B44" s="18" t="s">
        <v>782</v>
      </c>
      <c r="C44" s="14" t="s">
        <v>783</v>
      </c>
      <c r="D44" s="14" t="s">
        <v>259</v>
      </c>
      <c r="E44" s="19">
        <v>287922</v>
      </c>
      <c r="F44" s="20">
        <v>3863.34</v>
      </c>
      <c r="G44" s="21">
        <v>1.0500000000000001E-2</v>
      </c>
      <c r="H44" s="91"/>
      <c r="I44" s="22"/>
    </row>
    <row r="45" spans="1:9" ht="12.95" customHeight="1">
      <c r="A45" s="17"/>
      <c r="B45" s="18" t="s">
        <v>32</v>
      </c>
      <c r="C45" s="14" t="s">
        <v>33</v>
      </c>
      <c r="D45" s="14" t="s">
        <v>34</v>
      </c>
      <c r="E45" s="19">
        <v>229849</v>
      </c>
      <c r="F45" s="20">
        <v>3856.87</v>
      </c>
      <c r="G45" s="21">
        <v>1.0500000000000001E-2</v>
      </c>
      <c r="H45" s="91"/>
      <c r="I45" s="22"/>
    </row>
    <row r="46" spans="1:9" ht="12.95" customHeight="1">
      <c r="A46" s="17"/>
      <c r="B46" s="18" t="s">
        <v>606</v>
      </c>
      <c r="C46" s="14" t="s">
        <v>607</v>
      </c>
      <c r="D46" s="14" t="s">
        <v>37</v>
      </c>
      <c r="E46" s="19">
        <v>1206497</v>
      </c>
      <c r="F46" s="20">
        <v>3829.42</v>
      </c>
      <c r="G46" s="21">
        <v>1.04E-2</v>
      </c>
      <c r="H46" s="91"/>
      <c r="I46" s="22"/>
    </row>
    <row r="47" spans="1:9" ht="12.95" customHeight="1">
      <c r="A47" s="17"/>
      <c r="B47" s="18" t="s">
        <v>432</v>
      </c>
      <c r="C47" s="14" t="s">
        <v>433</v>
      </c>
      <c r="D47" s="14" t="s">
        <v>214</v>
      </c>
      <c r="E47" s="19">
        <v>732413</v>
      </c>
      <c r="F47" s="20">
        <v>3807.45</v>
      </c>
      <c r="G47" s="21">
        <v>1.04E-2</v>
      </c>
      <c r="H47" s="91"/>
      <c r="I47" s="22"/>
    </row>
    <row r="48" spans="1:9" ht="12.95" customHeight="1">
      <c r="A48" s="17"/>
      <c r="B48" s="18" t="s">
        <v>205</v>
      </c>
      <c r="C48" s="14" t="s">
        <v>206</v>
      </c>
      <c r="D48" s="14" t="s">
        <v>37</v>
      </c>
      <c r="E48" s="19">
        <v>5586753</v>
      </c>
      <c r="F48" s="20">
        <v>3771.06</v>
      </c>
      <c r="G48" s="21">
        <v>1.03E-2</v>
      </c>
      <c r="H48" s="91"/>
      <c r="I48" s="22"/>
    </row>
    <row r="49" spans="1:9" ht="12.95" customHeight="1">
      <c r="A49" s="17"/>
      <c r="B49" s="18" t="s">
        <v>929</v>
      </c>
      <c r="C49" s="14" t="s">
        <v>930</v>
      </c>
      <c r="D49" s="14" t="s">
        <v>40</v>
      </c>
      <c r="E49" s="19">
        <v>437596</v>
      </c>
      <c r="F49" s="20">
        <v>3746.26</v>
      </c>
      <c r="G49" s="21">
        <v>1.0200000000000001E-2</v>
      </c>
      <c r="H49" s="91"/>
      <c r="I49" s="22"/>
    </row>
    <row r="50" spans="1:9" ht="12.95" customHeight="1">
      <c r="A50" s="17"/>
      <c r="B50" s="18" t="s">
        <v>931</v>
      </c>
      <c r="C50" s="14" t="s">
        <v>932</v>
      </c>
      <c r="D50" s="14" t="s">
        <v>226</v>
      </c>
      <c r="E50" s="19">
        <v>445488</v>
      </c>
      <c r="F50" s="20">
        <v>3738.09</v>
      </c>
      <c r="G50" s="21">
        <v>1.0200000000000001E-2</v>
      </c>
      <c r="H50" s="91"/>
      <c r="I50" s="22"/>
    </row>
    <row r="51" spans="1:9" ht="12.95" customHeight="1">
      <c r="A51" s="17"/>
      <c r="B51" s="18" t="s">
        <v>410</v>
      </c>
      <c r="C51" s="14" t="s">
        <v>411</v>
      </c>
      <c r="D51" s="14" t="s">
        <v>262</v>
      </c>
      <c r="E51" s="19">
        <v>120551</v>
      </c>
      <c r="F51" s="20">
        <v>3727.44</v>
      </c>
      <c r="G51" s="21">
        <v>1.0200000000000001E-2</v>
      </c>
      <c r="H51" s="91"/>
      <c r="I51" s="22"/>
    </row>
    <row r="52" spans="1:9" ht="12.95" customHeight="1">
      <c r="A52" s="17"/>
      <c r="B52" s="18" t="s">
        <v>586</v>
      </c>
      <c r="C52" s="14" t="s">
        <v>587</v>
      </c>
      <c r="D52" s="14" t="s">
        <v>40</v>
      </c>
      <c r="E52" s="19">
        <v>181229</v>
      </c>
      <c r="F52" s="20">
        <v>3719.73</v>
      </c>
      <c r="G52" s="21">
        <v>1.01E-2</v>
      </c>
      <c r="H52" s="91"/>
      <c r="I52" s="22"/>
    </row>
    <row r="53" spans="1:9" ht="12.95" customHeight="1">
      <c r="A53" s="17"/>
      <c r="B53" s="18" t="s">
        <v>933</v>
      </c>
      <c r="C53" s="14" t="s">
        <v>934</v>
      </c>
      <c r="D53" s="14" t="s">
        <v>204</v>
      </c>
      <c r="E53" s="19">
        <v>2351641</v>
      </c>
      <c r="F53" s="20">
        <v>3703.36</v>
      </c>
      <c r="G53" s="21">
        <v>1.01E-2</v>
      </c>
      <c r="H53" s="91"/>
      <c r="I53" s="22"/>
    </row>
    <row r="54" spans="1:9" ht="12.95" customHeight="1">
      <c r="A54" s="17"/>
      <c r="B54" s="18" t="s">
        <v>73</v>
      </c>
      <c r="C54" s="14" t="s">
        <v>74</v>
      </c>
      <c r="D54" s="14" t="s">
        <v>43</v>
      </c>
      <c r="E54" s="19">
        <v>960029</v>
      </c>
      <c r="F54" s="20">
        <v>3653.87</v>
      </c>
      <c r="G54" s="21">
        <v>0.01</v>
      </c>
      <c r="H54" s="91"/>
      <c r="I54" s="22"/>
    </row>
    <row r="55" spans="1:9" ht="12.95" customHeight="1">
      <c r="A55" s="17"/>
      <c r="B55" s="18" t="s">
        <v>935</v>
      </c>
      <c r="C55" s="14" t="s">
        <v>936</v>
      </c>
      <c r="D55" s="14" t="s">
        <v>202</v>
      </c>
      <c r="E55" s="19">
        <v>236940</v>
      </c>
      <c r="F55" s="20">
        <v>3580.16</v>
      </c>
      <c r="G55" s="21">
        <v>9.7999999999999997E-3</v>
      </c>
      <c r="H55" s="91"/>
      <c r="I55" s="22"/>
    </row>
    <row r="56" spans="1:9" ht="12.95" customHeight="1">
      <c r="A56" s="17"/>
      <c r="B56" s="18" t="s">
        <v>649</v>
      </c>
      <c r="C56" s="14" t="s">
        <v>650</v>
      </c>
      <c r="D56" s="14" t="s">
        <v>40</v>
      </c>
      <c r="E56" s="19">
        <v>467708</v>
      </c>
      <c r="F56" s="20">
        <v>3577.03</v>
      </c>
      <c r="G56" s="21">
        <v>9.7999999999999997E-3</v>
      </c>
      <c r="H56" s="91"/>
      <c r="I56" s="22"/>
    </row>
    <row r="57" spans="1:9" ht="12.95" customHeight="1">
      <c r="A57" s="17"/>
      <c r="B57" s="18" t="s">
        <v>735</v>
      </c>
      <c r="C57" s="14" t="s">
        <v>736</v>
      </c>
      <c r="D57" s="14" t="s">
        <v>202</v>
      </c>
      <c r="E57" s="19">
        <v>203323</v>
      </c>
      <c r="F57" s="20">
        <v>3553.07</v>
      </c>
      <c r="G57" s="21">
        <v>9.7000000000000003E-3</v>
      </c>
      <c r="H57" s="91"/>
      <c r="I57" s="22"/>
    </row>
    <row r="58" spans="1:9" ht="12.95" customHeight="1">
      <c r="A58" s="17"/>
      <c r="B58" s="18" t="s">
        <v>659</v>
      </c>
      <c r="C58" s="14" t="s">
        <v>660</v>
      </c>
      <c r="D58" s="14" t="s">
        <v>409</v>
      </c>
      <c r="E58" s="19">
        <v>584185</v>
      </c>
      <c r="F58" s="20">
        <v>3498.68</v>
      </c>
      <c r="G58" s="21">
        <v>9.4999999999999998E-3</v>
      </c>
      <c r="H58" s="91"/>
      <c r="I58" s="22"/>
    </row>
    <row r="59" spans="1:9" ht="12.95" customHeight="1">
      <c r="A59" s="17"/>
      <c r="B59" s="18" t="s">
        <v>373</v>
      </c>
      <c r="C59" s="14" t="s">
        <v>374</v>
      </c>
      <c r="D59" s="14" t="s">
        <v>91</v>
      </c>
      <c r="E59" s="19">
        <v>26683</v>
      </c>
      <c r="F59" s="20">
        <v>3495.47</v>
      </c>
      <c r="G59" s="21">
        <v>9.4999999999999998E-3</v>
      </c>
      <c r="H59" s="91"/>
      <c r="I59" s="22"/>
    </row>
    <row r="60" spans="1:9" ht="12.95" customHeight="1">
      <c r="A60" s="17"/>
      <c r="B60" s="18" t="s">
        <v>467</v>
      </c>
      <c r="C60" s="14" t="s">
        <v>468</v>
      </c>
      <c r="D60" s="14" t="s">
        <v>37</v>
      </c>
      <c r="E60" s="19">
        <v>1538388</v>
      </c>
      <c r="F60" s="20">
        <v>3477.53</v>
      </c>
      <c r="G60" s="21">
        <v>9.4999999999999998E-3</v>
      </c>
      <c r="H60" s="91"/>
      <c r="I60" s="22"/>
    </row>
    <row r="61" spans="1:9" ht="12.95" customHeight="1">
      <c r="A61" s="17"/>
      <c r="B61" s="18" t="s">
        <v>741</v>
      </c>
      <c r="C61" s="14" t="s">
        <v>742</v>
      </c>
      <c r="D61" s="14" t="s">
        <v>91</v>
      </c>
      <c r="E61" s="19">
        <v>280502</v>
      </c>
      <c r="F61" s="20">
        <v>3464.48</v>
      </c>
      <c r="G61" s="21">
        <v>9.4000000000000004E-3</v>
      </c>
      <c r="H61" s="91"/>
      <c r="I61" s="22"/>
    </row>
    <row r="62" spans="1:9" ht="12.95" customHeight="1">
      <c r="A62" s="17"/>
      <c r="B62" s="18" t="s">
        <v>490</v>
      </c>
      <c r="C62" s="14" t="s">
        <v>491</v>
      </c>
      <c r="D62" s="14" t="s">
        <v>43</v>
      </c>
      <c r="E62" s="19">
        <v>1067775</v>
      </c>
      <c r="F62" s="20">
        <v>3372.57</v>
      </c>
      <c r="G62" s="21">
        <v>9.1999999999999998E-3</v>
      </c>
      <c r="H62" s="91"/>
      <c r="I62" s="22"/>
    </row>
    <row r="63" spans="1:9" ht="12.95" customHeight="1">
      <c r="A63" s="17"/>
      <c r="B63" s="18" t="s">
        <v>937</v>
      </c>
      <c r="C63" s="14" t="s">
        <v>938</v>
      </c>
      <c r="D63" s="14" t="s">
        <v>43</v>
      </c>
      <c r="E63" s="19">
        <v>242103</v>
      </c>
      <c r="F63" s="20">
        <v>3356.03</v>
      </c>
      <c r="G63" s="21">
        <v>9.1999999999999998E-3</v>
      </c>
      <c r="H63" s="91"/>
      <c r="I63" s="22"/>
    </row>
    <row r="64" spans="1:9" ht="12.95" customHeight="1">
      <c r="A64" s="17"/>
      <c r="B64" s="18" t="s">
        <v>384</v>
      </c>
      <c r="C64" s="14" t="s">
        <v>385</v>
      </c>
      <c r="D64" s="14" t="s">
        <v>386</v>
      </c>
      <c r="E64" s="19">
        <v>773062</v>
      </c>
      <c r="F64" s="20">
        <v>3349.29</v>
      </c>
      <c r="G64" s="21">
        <v>9.1000000000000004E-3</v>
      </c>
      <c r="H64" s="91"/>
      <c r="I64" s="22"/>
    </row>
    <row r="65" spans="1:9" ht="12.95" customHeight="1">
      <c r="A65" s="17"/>
      <c r="B65" s="18" t="s">
        <v>478</v>
      </c>
      <c r="C65" s="14" t="s">
        <v>479</v>
      </c>
      <c r="D65" s="14" t="s">
        <v>37</v>
      </c>
      <c r="E65" s="19">
        <v>1639517</v>
      </c>
      <c r="F65" s="20">
        <v>3337.07</v>
      </c>
      <c r="G65" s="21">
        <v>9.1000000000000004E-3</v>
      </c>
      <c r="H65" s="91"/>
      <c r="I65" s="22"/>
    </row>
    <row r="66" spans="1:9" ht="12.95" customHeight="1">
      <c r="A66" s="17"/>
      <c r="B66" s="18" t="s">
        <v>939</v>
      </c>
      <c r="C66" s="14" t="s">
        <v>940</v>
      </c>
      <c r="D66" s="14" t="s">
        <v>219</v>
      </c>
      <c r="E66" s="19">
        <v>443534</v>
      </c>
      <c r="F66" s="20">
        <v>3310.54</v>
      </c>
      <c r="G66" s="21">
        <v>8.9999999999999993E-3</v>
      </c>
      <c r="H66" s="91"/>
      <c r="I66" s="22"/>
    </row>
    <row r="67" spans="1:9" ht="12.95" customHeight="1">
      <c r="A67" s="17"/>
      <c r="B67" s="18" t="s">
        <v>941</v>
      </c>
      <c r="C67" s="14" t="s">
        <v>942</v>
      </c>
      <c r="D67" s="14" t="s">
        <v>278</v>
      </c>
      <c r="E67" s="19">
        <v>402201</v>
      </c>
      <c r="F67" s="20">
        <v>3290.61</v>
      </c>
      <c r="G67" s="21">
        <v>8.9999999999999993E-3</v>
      </c>
      <c r="H67" s="91"/>
      <c r="I67" s="22"/>
    </row>
    <row r="68" spans="1:9" ht="12.95" customHeight="1">
      <c r="A68" s="17"/>
      <c r="B68" s="18" t="s">
        <v>943</v>
      </c>
      <c r="C68" s="14" t="s">
        <v>944</v>
      </c>
      <c r="D68" s="14" t="s">
        <v>355</v>
      </c>
      <c r="E68" s="19">
        <v>1160464</v>
      </c>
      <c r="F68" s="20">
        <v>3252.2</v>
      </c>
      <c r="G68" s="21">
        <v>8.8999999999999999E-3</v>
      </c>
      <c r="H68" s="91"/>
      <c r="I68" s="22"/>
    </row>
    <row r="69" spans="1:9" ht="12.95" customHeight="1">
      <c r="A69" s="17"/>
      <c r="B69" s="18" t="s">
        <v>608</v>
      </c>
      <c r="C69" s="14" t="s">
        <v>609</v>
      </c>
      <c r="D69" s="14" t="s">
        <v>98</v>
      </c>
      <c r="E69" s="19">
        <v>268801</v>
      </c>
      <c r="F69" s="20">
        <v>3204.65</v>
      </c>
      <c r="G69" s="21">
        <v>8.6999999999999994E-3</v>
      </c>
      <c r="H69" s="91"/>
      <c r="I69" s="22"/>
    </row>
    <row r="70" spans="1:9" ht="12.95" customHeight="1">
      <c r="A70" s="17"/>
      <c r="B70" s="18" t="s">
        <v>602</v>
      </c>
      <c r="C70" s="14" t="s">
        <v>603</v>
      </c>
      <c r="D70" s="14" t="s">
        <v>355</v>
      </c>
      <c r="E70" s="19">
        <v>2534838</v>
      </c>
      <c r="F70" s="20">
        <v>3045.86</v>
      </c>
      <c r="G70" s="21">
        <v>8.3000000000000001E-3</v>
      </c>
      <c r="H70" s="91"/>
      <c r="I70" s="22"/>
    </row>
    <row r="71" spans="1:9" ht="12.95" customHeight="1">
      <c r="A71" s="17"/>
      <c r="B71" s="18" t="s">
        <v>578</v>
      </c>
      <c r="C71" s="14" t="s">
        <v>579</v>
      </c>
      <c r="D71" s="14" t="s">
        <v>69</v>
      </c>
      <c r="E71" s="19">
        <v>731431</v>
      </c>
      <c r="F71" s="20">
        <v>3020.08</v>
      </c>
      <c r="G71" s="21">
        <v>8.2000000000000007E-3</v>
      </c>
      <c r="H71" s="91"/>
      <c r="I71" s="22"/>
    </row>
    <row r="72" spans="1:9" ht="12.95" customHeight="1">
      <c r="A72" s="17"/>
      <c r="B72" s="18" t="s">
        <v>945</v>
      </c>
      <c r="C72" s="14" t="s">
        <v>946</v>
      </c>
      <c r="D72" s="14" t="s">
        <v>386</v>
      </c>
      <c r="E72" s="19">
        <v>1940578</v>
      </c>
      <c r="F72" s="20">
        <v>2993.92</v>
      </c>
      <c r="G72" s="21">
        <v>8.2000000000000007E-3</v>
      </c>
      <c r="H72" s="91"/>
      <c r="I72" s="22"/>
    </row>
    <row r="73" spans="1:9" ht="12.95" customHeight="1">
      <c r="A73" s="17"/>
      <c r="B73" s="18" t="s">
        <v>947</v>
      </c>
      <c r="C73" s="14" t="s">
        <v>948</v>
      </c>
      <c r="D73" s="14" t="s">
        <v>43</v>
      </c>
      <c r="E73" s="19">
        <v>263403</v>
      </c>
      <c r="F73" s="20">
        <v>2910.08</v>
      </c>
      <c r="G73" s="21">
        <v>7.9000000000000008E-3</v>
      </c>
      <c r="H73" s="91"/>
      <c r="I73" s="22"/>
    </row>
    <row r="74" spans="1:9" ht="12.95" customHeight="1">
      <c r="A74" s="17"/>
      <c r="B74" s="18" t="s">
        <v>949</v>
      </c>
      <c r="C74" s="14" t="s">
        <v>950</v>
      </c>
      <c r="D74" s="14" t="s">
        <v>262</v>
      </c>
      <c r="E74" s="19">
        <v>271442</v>
      </c>
      <c r="F74" s="20">
        <v>2904.43</v>
      </c>
      <c r="G74" s="21">
        <v>7.9000000000000008E-3</v>
      </c>
      <c r="H74" s="91"/>
      <c r="I74" s="22"/>
    </row>
    <row r="75" spans="1:9" ht="12.95" customHeight="1">
      <c r="A75" s="17"/>
      <c r="B75" s="18" t="s">
        <v>951</v>
      </c>
      <c r="C75" s="14" t="s">
        <v>952</v>
      </c>
      <c r="D75" s="14" t="s">
        <v>40</v>
      </c>
      <c r="E75" s="19">
        <v>69969</v>
      </c>
      <c r="F75" s="20">
        <v>2899.52</v>
      </c>
      <c r="G75" s="21">
        <v>7.9000000000000008E-3</v>
      </c>
      <c r="H75" s="91"/>
      <c r="I75" s="22"/>
    </row>
    <row r="76" spans="1:9" ht="12.95" customHeight="1">
      <c r="A76" s="17"/>
      <c r="B76" s="18" t="s">
        <v>669</v>
      </c>
      <c r="C76" s="14" t="s">
        <v>670</v>
      </c>
      <c r="D76" s="14" t="s">
        <v>262</v>
      </c>
      <c r="E76" s="19">
        <v>339688</v>
      </c>
      <c r="F76" s="20">
        <v>2853.38</v>
      </c>
      <c r="G76" s="21">
        <v>7.7999999999999996E-3</v>
      </c>
      <c r="H76" s="91"/>
      <c r="I76" s="22"/>
    </row>
    <row r="77" spans="1:9" ht="12.95" customHeight="1">
      <c r="A77" s="17"/>
      <c r="B77" s="18" t="s">
        <v>953</v>
      </c>
      <c r="C77" s="14" t="s">
        <v>954</v>
      </c>
      <c r="D77" s="14" t="s">
        <v>355</v>
      </c>
      <c r="E77" s="19">
        <v>1039875</v>
      </c>
      <c r="F77" s="20">
        <v>2812.86</v>
      </c>
      <c r="G77" s="21">
        <v>7.7000000000000002E-3</v>
      </c>
      <c r="H77" s="91"/>
      <c r="I77" s="22"/>
    </row>
    <row r="78" spans="1:9" ht="12.95" customHeight="1">
      <c r="A78" s="17"/>
      <c r="B78" s="18" t="s">
        <v>389</v>
      </c>
      <c r="C78" s="14" t="s">
        <v>390</v>
      </c>
      <c r="D78" s="14" t="s">
        <v>91</v>
      </c>
      <c r="E78" s="19">
        <v>185122</v>
      </c>
      <c r="F78" s="20">
        <v>2810.15</v>
      </c>
      <c r="G78" s="21">
        <v>7.7000000000000002E-3</v>
      </c>
      <c r="H78" s="91"/>
      <c r="I78" s="22"/>
    </row>
    <row r="79" spans="1:9" ht="12.95" customHeight="1">
      <c r="A79" s="17"/>
      <c r="B79" s="18" t="s">
        <v>874</v>
      </c>
      <c r="C79" s="14" t="s">
        <v>875</v>
      </c>
      <c r="D79" s="14" t="s">
        <v>84</v>
      </c>
      <c r="E79" s="19">
        <v>54563</v>
      </c>
      <c r="F79" s="20">
        <v>2769.62</v>
      </c>
      <c r="G79" s="21">
        <v>7.6E-3</v>
      </c>
      <c r="H79" s="91"/>
      <c r="I79" s="22"/>
    </row>
    <row r="80" spans="1:9" ht="12.95" customHeight="1">
      <c r="A80" s="17"/>
      <c r="B80" s="18" t="s">
        <v>955</v>
      </c>
      <c r="C80" s="14" t="s">
        <v>956</v>
      </c>
      <c r="D80" s="14" t="s">
        <v>259</v>
      </c>
      <c r="E80" s="19">
        <v>181919</v>
      </c>
      <c r="F80" s="20">
        <v>2708.41</v>
      </c>
      <c r="G80" s="21">
        <v>7.4000000000000003E-3</v>
      </c>
      <c r="H80" s="91"/>
      <c r="I80" s="22"/>
    </row>
    <row r="81" spans="1:9" ht="12.95" customHeight="1">
      <c r="A81" s="17"/>
      <c r="B81" s="18" t="s">
        <v>179</v>
      </c>
      <c r="C81" s="14" t="s">
        <v>298</v>
      </c>
      <c r="D81" s="14" t="s">
        <v>37</v>
      </c>
      <c r="E81" s="19">
        <v>1486686</v>
      </c>
      <c r="F81" s="20">
        <v>2649.72</v>
      </c>
      <c r="G81" s="21">
        <v>7.1999999999999998E-3</v>
      </c>
      <c r="H81" s="91"/>
      <c r="I81" s="22"/>
    </row>
    <row r="82" spans="1:9" ht="12.95" customHeight="1">
      <c r="A82" s="17"/>
      <c r="B82" s="18" t="s">
        <v>192</v>
      </c>
      <c r="C82" s="14" t="s">
        <v>193</v>
      </c>
      <c r="D82" s="14" t="s">
        <v>72</v>
      </c>
      <c r="E82" s="19">
        <v>210812</v>
      </c>
      <c r="F82" s="20">
        <v>2502.34</v>
      </c>
      <c r="G82" s="21">
        <v>6.7999999999999996E-3</v>
      </c>
      <c r="H82" s="91"/>
      <c r="I82" s="22"/>
    </row>
    <row r="83" spans="1:9" ht="12.95" customHeight="1">
      <c r="A83" s="17"/>
      <c r="B83" s="18" t="s">
        <v>651</v>
      </c>
      <c r="C83" s="14" t="s">
        <v>652</v>
      </c>
      <c r="D83" s="14" t="s">
        <v>233</v>
      </c>
      <c r="E83" s="19">
        <v>32065</v>
      </c>
      <c r="F83" s="20">
        <v>2500.11</v>
      </c>
      <c r="G83" s="21">
        <v>6.7999999999999996E-3</v>
      </c>
      <c r="H83" s="91"/>
      <c r="I83" s="22"/>
    </row>
    <row r="84" spans="1:9" ht="12.95" customHeight="1">
      <c r="A84" s="17"/>
      <c r="B84" s="18" t="s">
        <v>745</v>
      </c>
      <c r="C84" s="14" t="s">
        <v>746</v>
      </c>
      <c r="D84" s="14" t="s">
        <v>278</v>
      </c>
      <c r="E84" s="19">
        <v>111989</v>
      </c>
      <c r="F84" s="20">
        <v>2366.33</v>
      </c>
      <c r="G84" s="21">
        <v>6.4999999999999997E-3</v>
      </c>
      <c r="H84" s="91"/>
      <c r="I84" s="22"/>
    </row>
    <row r="85" spans="1:9" ht="12.95" customHeight="1">
      <c r="A85" s="17"/>
      <c r="B85" s="18" t="s">
        <v>856</v>
      </c>
      <c r="C85" s="14" t="s">
        <v>857</v>
      </c>
      <c r="D85" s="14" t="s">
        <v>464</v>
      </c>
      <c r="E85" s="19">
        <v>153771</v>
      </c>
      <c r="F85" s="20">
        <v>1707.01</v>
      </c>
      <c r="G85" s="21">
        <v>4.7000000000000002E-3</v>
      </c>
      <c r="H85" s="91"/>
      <c r="I85" s="22"/>
    </row>
    <row r="86" spans="1:9" ht="12.95" customHeight="1">
      <c r="A86" s="17"/>
      <c r="B86" s="18" t="s">
        <v>276</v>
      </c>
      <c r="C86" s="14" t="s">
        <v>277</v>
      </c>
      <c r="D86" s="14" t="s">
        <v>278</v>
      </c>
      <c r="E86" s="19">
        <v>132050</v>
      </c>
      <c r="F86" s="20">
        <v>1640.66</v>
      </c>
      <c r="G86" s="21">
        <v>4.4999999999999997E-3</v>
      </c>
      <c r="H86" s="91"/>
      <c r="I86" s="22"/>
    </row>
    <row r="87" spans="1:9" ht="12.95" customHeight="1">
      <c r="A87" s="17"/>
      <c r="B87" s="18" t="s">
        <v>299</v>
      </c>
      <c r="C87" s="14" t="s">
        <v>300</v>
      </c>
      <c r="D87" s="14" t="s">
        <v>214</v>
      </c>
      <c r="E87" s="19">
        <v>923634</v>
      </c>
      <c r="F87" s="20">
        <v>1487.7</v>
      </c>
      <c r="G87" s="21">
        <v>4.1000000000000003E-3</v>
      </c>
      <c r="H87" s="91"/>
      <c r="I87" s="22"/>
    </row>
    <row r="88" spans="1:9" ht="12.95" customHeight="1">
      <c r="A88" s="17"/>
      <c r="B88" s="18" t="s">
        <v>502</v>
      </c>
      <c r="C88" s="14" t="s">
        <v>503</v>
      </c>
      <c r="D88" s="14" t="s">
        <v>262</v>
      </c>
      <c r="E88" s="19">
        <v>72708</v>
      </c>
      <c r="F88" s="20">
        <v>1281.8800000000001</v>
      </c>
      <c r="G88" s="21">
        <v>3.5000000000000001E-3</v>
      </c>
      <c r="H88" s="91"/>
      <c r="I88" s="22"/>
    </row>
    <row r="89" spans="1:9" ht="12.95" customHeight="1">
      <c r="A89" s="17"/>
      <c r="B89" s="18" t="s">
        <v>673</v>
      </c>
      <c r="C89" s="14" t="s">
        <v>674</v>
      </c>
      <c r="D89" s="14" t="s">
        <v>409</v>
      </c>
      <c r="E89" s="19">
        <v>112468</v>
      </c>
      <c r="F89" s="20">
        <v>1271.68</v>
      </c>
      <c r="G89" s="21">
        <v>3.5000000000000001E-3</v>
      </c>
      <c r="H89" s="91"/>
      <c r="I89" s="22"/>
    </row>
    <row r="90" spans="1:9" ht="12.95" customHeight="1">
      <c r="A90" s="17"/>
      <c r="B90" s="18" t="s">
        <v>558</v>
      </c>
      <c r="C90" s="14" t="s">
        <v>559</v>
      </c>
      <c r="D90" s="14" t="s">
        <v>278</v>
      </c>
      <c r="E90" s="19">
        <v>25959</v>
      </c>
      <c r="F90" s="20">
        <v>998.51</v>
      </c>
      <c r="G90" s="21">
        <v>2.7000000000000001E-3</v>
      </c>
      <c r="H90" s="91"/>
      <c r="I90" s="22"/>
    </row>
    <row r="91" spans="1:9" ht="12.95" customHeight="1">
      <c r="A91" s="17"/>
      <c r="B91" s="18" t="s">
        <v>636</v>
      </c>
      <c r="C91" s="14" t="s">
        <v>637</v>
      </c>
      <c r="D91" s="14" t="s">
        <v>214</v>
      </c>
      <c r="E91" s="19">
        <v>566068</v>
      </c>
      <c r="F91" s="20">
        <v>779.93</v>
      </c>
      <c r="G91" s="21">
        <v>2.0999999999999999E-3</v>
      </c>
      <c r="H91" s="91"/>
      <c r="I91" s="22"/>
    </row>
    <row r="92" spans="1:9" ht="12.95" customHeight="1">
      <c r="A92" s="17"/>
      <c r="B92" s="18" t="s">
        <v>957</v>
      </c>
      <c r="C92" s="14" t="s">
        <v>958</v>
      </c>
      <c r="D92" s="14" t="s">
        <v>40</v>
      </c>
      <c r="E92" s="19">
        <v>71600</v>
      </c>
      <c r="F92" s="20">
        <v>328.04</v>
      </c>
      <c r="G92" s="21">
        <v>8.9999999999999998E-4</v>
      </c>
      <c r="H92" s="91"/>
      <c r="I92" s="22"/>
    </row>
    <row r="93" spans="1:9" ht="12.95" customHeight="1">
      <c r="A93" s="4"/>
      <c r="B93" s="13" t="s">
        <v>107</v>
      </c>
      <c r="C93" s="14"/>
      <c r="D93" s="14"/>
      <c r="E93" s="14"/>
      <c r="F93" s="23">
        <v>347387.33</v>
      </c>
      <c r="G93" s="24">
        <v>0.94740000000000002</v>
      </c>
      <c r="H93" s="25"/>
      <c r="I93" s="26"/>
    </row>
    <row r="94" spans="1:9" ht="12.95" customHeight="1">
      <c r="A94" s="4"/>
      <c r="B94" s="27" t="s">
        <v>108</v>
      </c>
      <c r="C94" s="1"/>
      <c r="D94" s="1"/>
      <c r="E94" s="1"/>
      <c r="F94" s="25" t="s">
        <v>109</v>
      </c>
      <c r="G94" s="25" t="s">
        <v>109</v>
      </c>
      <c r="H94" s="25"/>
      <c r="I94" s="26"/>
    </row>
    <row r="95" spans="1:9" ht="12.95" customHeight="1">
      <c r="A95" s="4"/>
      <c r="B95" s="27" t="s">
        <v>107</v>
      </c>
      <c r="C95" s="1"/>
      <c r="D95" s="1"/>
      <c r="E95" s="1"/>
      <c r="F95" s="25" t="s">
        <v>109</v>
      </c>
      <c r="G95" s="25" t="s">
        <v>109</v>
      </c>
      <c r="H95" s="25"/>
      <c r="I95" s="26"/>
    </row>
    <row r="96" spans="1:9" ht="12.95" customHeight="1">
      <c r="A96" s="4"/>
      <c r="B96" s="27" t="s">
        <v>110</v>
      </c>
      <c r="C96" s="28"/>
      <c r="D96" s="1"/>
      <c r="E96" s="28"/>
      <c r="F96" s="23">
        <v>347387.33</v>
      </c>
      <c r="G96" s="24">
        <v>0.94740000000000002</v>
      </c>
      <c r="H96" s="25"/>
      <c r="I96" s="26"/>
    </row>
    <row r="97" spans="1:9" ht="12.95" customHeight="1">
      <c r="A97" s="4"/>
      <c r="B97" s="13" t="s">
        <v>111</v>
      </c>
      <c r="C97" s="14"/>
      <c r="D97" s="14"/>
      <c r="E97" s="14"/>
      <c r="F97" s="14"/>
      <c r="G97" s="14"/>
      <c r="H97" s="15"/>
      <c r="I97" s="16"/>
    </row>
    <row r="98" spans="1:9" ht="12.95" customHeight="1">
      <c r="A98" s="4"/>
      <c r="B98" s="13" t="s">
        <v>112</v>
      </c>
      <c r="C98" s="14"/>
      <c r="D98" s="14"/>
      <c r="E98" s="14"/>
      <c r="F98" s="4"/>
      <c r="G98" s="15"/>
      <c r="H98" s="15"/>
      <c r="I98" s="16"/>
    </row>
    <row r="99" spans="1:9" ht="12.95" customHeight="1">
      <c r="A99" s="17"/>
      <c r="B99" s="18" t="s">
        <v>959</v>
      </c>
      <c r="C99" s="14" t="s">
        <v>960</v>
      </c>
      <c r="D99" s="14"/>
      <c r="E99" s="19">
        <v>3906741.429</v>
      </c>
      <c r="F99" s="20">
        <v>523.98</v>
      </c>
      <c r="G99" s="21">
        <v>1.4E-3</v>
      </c>
      <c r="H99" s="91"/>
      <c r="I99" s="22" t="s">
        <v>115</v>
      </c>
    </row>
    <row r="100" spans="1:9" ht="12.95" customHeight="1">
      <c r="A100" s="17"/>
      <c r="B100" s="18" t="s">
        <v>642</v>
      </c>
      <c r="C100" s="14" t="s">
        <v>643</v>
      </c>
      <c r="D100" s="14"/>
      <c r="E100" s="19">
        <v>2790746.2280000001</v>
      </c>
      <c r="F100" s="20">
        <v>397.17</v>
      </c>
      <c r="G100" s="21">
        <v>1.1000000000000001E-3</v>
      </c>
      <c r="H100" s="91"/>
      <c r="I100" s="22" t="s">
        <v>115</v>
      </c>
    </row>
    <row r="101" spans="1:9" ht="12.95" customHeight="1">
      <c r="A101" s="4"/>
      <c r="B101" s="13" t="s">
        <v>107</v>
      </c>
      <c r="C101" s="14"/>
      <c r="D101" s="14"/>
      <c r="E101" s="14"/>
      <c r="F101" s="23">
        <v>921.15</v>
      </c>
      <c r="G101" s="24">
        <v>2.5000000000000001E-3</v>
      </c>
      <c r="H101" s="25"/>
      <c r="I101" s="26"/>
    </row>
    <row r="102" spans="1:9" ht="12.95" customHeight="1">
      <c r="A102" s="4"/>
      <c r="B102" s="27" t="s">
        <v>116</v>
      </c>
      <c r="C102" s="1"/>
      <c r="D102" s="1"/>
      <c r="E102" s="1"/>
      <c r="F102" s="25" t="s">
        <v>109</v>
      </c>
      <c r="G102" s="25" t="s">
        <v>109</v>
      </c>
      <c r="H102" s="25"/>
      <c r="I102" s="26"/>
    </row>
    <row r="103" spans="1:9" ht="12.95" customHeight="1">
      <c r="A103" s="4"/>
      <c r="B103" s="13" t="s">
        <v>107</v>
      </c>
      <c r="C103" s="29"/>
      <c r="D103" s="29"/>
      <c r="E103" s="29"/>
      <c r="F103" s="30"/>
      <c r="G103" s="30"/>
      <c r="H103" s="30"/>
      <c r="I103" s="16"/>
    </row>
    <row r="104" spans="1:9" ht="12.95" customHeight="1">
      <c r="A104" s="4"/>
      <c r="B104" s="27" t="s">
        <v>117</v>
      </c>
      <c r="C104" s="1"/>
      <c r="D104" s="1"/>
      <c r="E104" s="1"/>
      <c r="F104" s="25" t="s">
        <v>109</v>
      </c>
      <c r="G104" s="25" t="s">
        <v>109</v>
      </c>
      <c r="H104" s="25"/>
      <c r="I104" s="26"/>
    </row>
    <row r="105" spans="1:9" ht="12.95" customHeight="1">
      <c r="A105" s="4"/>
      <c r="B105" s="13" t="s">
        <v>107</v>
      </c>
      <c r="C105" s="29"/>
      <c r="D105" s="29"/>
      <c r="E105" s="29"/>
      <c r="F105" s="30"/>
      <c r="G105" s="30"/>
      <c r="H105" s="30"/>
      <c r="I105" s="16"/>
    </row>
    <row r="106" spans="1:9" ht="12.95" customHeight="1">
      <c r="A106" s="4"/>
      <c r="B106" s="27" t="s">
        <v>118</v>
      </c>
      <c r="C106" s="1"/>
      <c r="D106" s="1"/>
      <c r="E106" s="1"/>
      <c r="F106" s="25" t="s">
        <v>109</v>
      </c>
      <c r="G106" s="25" t="s">
        <v>109</v>
      </c>
      <c r="H106" s="25"/>
      <c r="I106" s="26"/>
    </row>
    <row r="107" spans="1:9" ht="12.95" customHeight="1">
      <c r="A107" s="4"/>
      <c r="B107" s="13" t="s">
        <v>107</v>
      </c>
      <c r="C107" s="29"/>
      <c r="D107" s="29"/>
      <c r="E107" s="29"/>
      <c r="F107" s="30"/>
      <c r="G107" s="30"/>
      <c r="H107" s="30"/>
      <c r="I107" s="16"/>
    </row>
    <row r="108" spans="1:9" ht="12.95" customHeight="1">
      <c r="A108" s="4"/>
      <c r="B108" s="27" t="s">
        <v>119</v>
      </c>
      <c r="C108" s="1"/>
      <c r="D108" s="1"/>
      <c r="E108" s="1"/>
      <c r="F108" s="25" t="s">
        <v>109</v>
      </c>
      <c r="G108" s="25" t="s">
        <v>109</v>
      </c>
      <c r="H108" s="25"/>
      <c r="I108" s="26"/>
    </row>
    <row r="109" spans="1:9" ht="12.95" customHeight="1">
      <c r="A109" s="4"/>
      <c r="B109" s="13" t="s">
        <v>107</v>
      </c>
      <c r="C109" s="29"/>
      <c r="D109" s="29"/>
      <c r="E109" s="29"/>
      <c r="F109" s="30"/>
      <c r="G109" s="30"/>
      <c r="H109" s="30"/>
      <c r="I109" s="16"/>
    </row>
    <row r="110" spans="1:9" ht="12.95" customHeight="1">
      <c r="A110" s="4"/>
      <c r="B110" s="27" t="s">
        <v>110</v>
      </c>
      <c r="C110" s="28"/>
      <c r="D110" s="1"/>
      <c r="E110" s="28"/>
      <c r="F110" s="23">
        <v>921.15</v>
      </c>
      <c r="G110" s="24">
        <v>2.5000000000000001E-3</v>
      </c>
      <c r="H110" s="25"/>
      <c r="I110" s="26"/>
    </row>
    <row r="111" spans="1:9" ht="12.95" customHeight="1">
      <c r="A111" s="4"/>
      <c r="B111" s="13" t="s">
        <v>120</v>
      </c>
      <c r="C111" s="14"/>
      <c r="D111" s="14"/>
      <c r="E111" s="14"/>
      <c r="F111" s="14"/>
      <c r="G111" s="14"/>
      <c r="H111" s="15"/>
      <c r="I111" s="16"/>
    </row>
    <row r="112" spans="1:9" ht="12.95" customHeight="1">
      <c r="A112" s="17"/>
      <c r="B112" s="18" t="s">
        <v>121</v>
      </c>
      <c r="C112" s="14"/>
      <c r="D112" s="14"/>
      <c r="E112" s="19"/>
      <c r="F112" s="20">
        <v>9110</v>
      </c>
      <c r="G112" s="21">
        <v>2.4799999999999999E-2</v>
      </c>
      <c r="H112" s="105">
        <v>4.99E-2</v>
      </c>
      <c r="I112" s="22"/>
    </row>
    <row r="113" spans="1:9" ht="12.95" customHeight="1">
      <c r="A113" s="4"/>
      <c r="B113" s="13" t="s">
        <v>107</v>
      </c>
      <c r="C113" s="14"/>
      <c r="D113" s="14"/>
      <c r="E113" s="14"/>
      <c r="F113" s="23">
        <v>9110</v>
      </c>
      <c r="G113" s="24">
        <v>2.4799999999999999E-2</v>
      </c>
      <c r="H113" s="25"/>
      <c r="I113" s="26"/>
    </row>
    <row r="114" spans="1:9" ht="12.95" customHeight="1">
      <c r="A114" s="4"/>
      <c r="B114" s="27" t="s">
        <v>110</v>
      </c>
      <c r="C114" s="28"/>
      <c r="D114" s="1"/>
      <c r="E114" s="28"/>
      <c r="F114" s="23">
        <v>9110</v>
      </c>
      <c r="G114" s="24">
        <v>2.4799999999999999E-2</v>
      </c>
      <c r="H114" s="25"/>
      <c r="I114" s="26"/>
    </row>
    <row r="115" spans="1:9" ht="12.95" customHeight="1">
      <c r="A115" s="4"/>
      <c r="B115" s="13" t="s">
        <v>122</v>
      </c>
      <c r="C115" s="29"/>
      <c r="D115" s="29"/>
      <c r="E115" s="29"/>
      <c r="F115" s="30"/>
      <c r="G115" s="30"/>
      <c r="H115" s="30"/>
      <c r="I115" s="16"/>
    </row>
    <row r="116" spans="1:9" ht="12.95" customHeight="1">
      <c r="A116" s="4"/>
      <c r="B116" s="13"/>
      <c r="C116" s="29"/>
      <c r="D116" s="29"/>
      <c r="E116" s="29"/>
      <c r="F116" s="30"/>
      <c r="G116" s="30"/>
      <c r="H116" s="30"/>
      <c r="I116" s="16"/>
    </row>
    <row r="117" spans="1:9" ht="12.95" customHeight="1">
      <c r="A117" s="4"/>
      <c r="B117" s="27" t="s">
        <v>123</v>
      </c>
      <c r="C117" s="1"/>
      <c r="D117" s="1"/>
      <c r="E117" s="1"/>
      <c r="F117" s="25" t="s">
        <v>109</v>
      </c>
      <c r="G117" s="25" t="s">
        <v>109</v>
      </c>
      <c r="H117" s="25"/>
      <c r="I117" s="26"/>
    </row>
    <row r="118" spans="1:9" ht="12.95" customHeight="1">
      <c r="A118" s="4"/>
      <c r="B118" s="13"/>
      <c r="C118" s="29"/>
      <c r="D118" s="29"/>
      <c r="E118" s="29"/>
      <c r="F118" s="30"/>
      <c r="G118" s="30"/>
      <c r="H118" s="30"/>
      <c r="I118" s="16"/>
    </row>
    <row r="119" spans="1:9" ht="12.95" customHeight="1">
      <c r="A119" s="4"/>
      <c r="B119" s="27" t="s">
        <v>124</v>
      </c>
      <c r="C119" s="1"/>
      <c r="D119" s="1"/>
      <c r="E119" s="1"/>
      <c r="F119" s="25" t="s">
        <v>109</v>
      </c>
      <c r="G119" s="25" t="s">
        <v>109</v>
      </c>
      <c r="H119" s="25"/>
      <c r="I119" s="26"/>
    </row>
    <row r="120" spans="1:9" ht="12.95" customHeight="1">
      <c r="A120" s="4"/>
      <c r="B120" s="13"/>
      <c r="C120" s="29"/>
      <c r="D120" s="29"/>
      <c r="E120" s="29"/>
      <c r="F120" s="30"/>
      <c r="G120" s="30"/>
      <c r="H120" s="30"/>
      <c r="I120" s="16"/>
    </row>
    <row r="121" spans="1:9" ht="12.95" customHeight="1">
      <c r="A121" s="4"/>
      <c r="B121" s="27" t="s">
        <v>125</v>
      </c>
      <c r="C121" s="1"/>
      <c r="D121" s="1"/>
      <c r="E121" s="1"/>
      <c r="F121" s="25" t="s">
        <v>109</v>
      </c>
      <c r="G121" s="25" t="s">
        <v>109</v>
      </c>
      <c r="H121" s="25"/>
      <c r="I121" s="26"/>
    </row>
    <row r="122" spans="1:9" ht="12.95" customHeight="1">
      <c r="A122" s="4"/>
      <c r="B122" s="13"/>
      <c r="C122" s="29"/>
      <c r="D122" s="29"/>
      <c r="E122" s="29"/>
      <c r="F122" s="30"/>
      <c r="G122" s="30"/>
      <c r="H122" s="30"/>
      <c r="I122" s="16"/>
    </row>
    <row r="123" spans="1:9" ht="12.95" customHeight="1">
      <c r="A123" s="4"/>
      <c r="B123" s="27" t="s">
        <v>126</v>
      </c>
      <c r="C123" s="1"/>
      <c r="D123" s="1"/>
      <c r="E123" s="1"/>
      <c r="F123" s="25" t="s">
        <v>109</v>
      </c>
      <c r="G123" s="25" t="s">
        <v>109</v>
      </c>
      <c r="H123" s="25"/>
      <c r="I123" s="26"/>
    </row>
    <row r="124" spans="1:9" ht="12.95" customHeight="1">
      <c r="A124" s="4"/>
      <c r="B124" s="13"/>
      <c r="C124" s="29"/>
      <c r="D124" s="29"/>
      <c r="E124" s="29"/>
      <c r="F124" s="30"/>
      <c r="G124" s="30"/>
      <c r="H124" s="30"/>
      <c r="I124" s="16"/>
    </row>
    <row r="125" spans="1:9" ht="12.95" customHeight="1">
      <c r="A125" s="4"/>
      <c r="B125" s="27" t="s">
        <v>127</v>
      </c>
      <c r="C125" s="28"/>
      <c r="D125" s="28"/>
      <c r="E125" s="28"/>
      <c r="F125" s="32" t="s">
        <v>109</v>
      </c>
      <c r="G125" s="32" t="s">
        <v>109</v>
      </c>
      <c r="H125" s="32"/>
      <c r="I125" s="26"/>
    </row>
    <row r="126" spans="1:9" ht="12.95" customHeight="1">
      <c r="A126" s="4"/>
      <c r="B126" s="13"/>
      <c r="C126" s="29"/>
      <c r="D126" s="29"/>
      <c r="E126" s="29"/>
      <c r="F126" s="30"/>
      <c r="G126" s="30"/>
      <c r="H126" s="30"/>
      <c r="I126" s="16"/>
    </row>
    <row r="127" spans="1:9" ht="12.95" customHeight="1">
      <c r="A127" s="4"/>
      <c r="B127" s="27" t="s">
        <v>110</v>
      </c>
      <c r="C127" s="33"/>
      <c r="D127" s="33"/>
      <c r="E127" s="33"/>
      <c r="F127" s="34" t="s">
        <v>109</v>
      </c>
      <c r="G127" s="34" t="s">
        <v>109</v>
      </c>
      <c r="H127" s="34"/>
      <c r="I127" s="26"/>
    </row>
    <row r="128" spans="1:9" ht="12.95" customHeight="1">
      <c r="A128" s="4"/>
      <c r="B128" s="27" t="s">
        <v>128</v>
      </c>
      <c r="C128" s="1"/>
      <c r="D128" s="1"/>
      <c r="E128" s="1"/>
      <c r="F128" s="25" t="s">
        <v>109</v>
      </c>
      <c r="G128" s="25" t="s">
        <v>109</v>
      </c>
      <c r="H128" s="25"/>
      <c r="I128" s="26"/>
    </row>
    <row r="129" spans="1:9" ht="12.95" customHeight="1">
      <c r="A129" s="4"/>
      <c r="B129" s="13"/>
      <c r="C129" s="29"/>
      <c r="D129" s="29"/>
      <c r="E129" s="29"/>
      <c r="F129" s="30"/>
      <c r="G129" s="30"/>
      <c r="H129" s="30"/>
      <c r="I129" s="16"/>
    </row>
    <row r="130" spans="1:9" ht="12.95" customHeight="1">
      <c r="A130" s="4"/>
      <c r="B130" s="27" t="s">
        <v>129</v>
      </c>
      <c r="C130" s="1"/>
      <c r="D130" s="1"/>
      <c r="E130" s="1"/>
      <c r="F130" s="25" t="s">
        <v>109</v>
      </c>
      <c r="G130" s="25" t="s">
        <v>109</v>
      </c>
      <c r="H130" s="25"/>
      <c r="I130" s="26"/>
    </row>
    <row r="131" spans="1:9" ht="12.95" customHeight="1">
      <c r="A131" s="4"/>
      <c r="B131" s="13"/>
      <c r="C131" s="29"/>
      <c r="D131" s="29"/>
      <c r="E131" s="29"/>
      <c r="F131" s="30"/>
      <c r="G131" s="30"/>
      <c r="H131" s="30"/>
      <c r="I131" s="16"/>
    </row>
    <row r="132" spans="1:9" ht="12.95" customHeight="1">
      <c r="A132" s="4"/>
      <c r="B132" s="27" t="s">
        <v>130</v>
      </c>
      <c r="C132" s="1"/>
      <c r="D132" s="1"/>
      <c r="E132" s="1"/>
      <c r="F132" s="25" t="s">
        <v>109</v>
      </c>
      <c r="G132" s="25" t="s">
        <v>109</v>
      </c>
      <c r="H132" s="25"/>
      <c r="I132" s="26"/>
    </row>
    <row r="133" spans="1:9" ht="12.95" customHeight="1">
      <c r="A133" s="4"/>
      <c r="B133" s="13"/>
      <c r="C133" s="29"/>
      <c r="D133" s="29"/>
      <c r="E133" s="29"/>
      <c r="F133" s="30"/>
      <c r="G133" s="30"/>
      <c r="H133" s="30"/>
      <c r="I133" s="16"/>
    </row>
    <row r="134" spans="1:9" ht="12.95" customHeight="1">
      <c r="A134" s="4"/>
      <c r="B134" s="27" t="s">
        <v>131</v>
      </c>
      <c r="C134" s="1"/>
      <c r="D134" s="1"/>
      <c r="E134" s="1"/>
      <c r="F134" s="25" t="s">
        <v>109</v>
      </c>
      <c r="G134" s="25" t="s">
        <v>109</v>
      </c>
      <c r="H134" s="25"/>
      <c r="I134" s="26"/>
    </row>
    <row r="135" spans="1:9" ht="12.95" customHeight="1">
      <c r="A135" s="4"/>
      <c r="B135" s="13"/>
      <c r="C135" s="29"/>
      <c r="D135" s="29"/>
      <c r="E135" s="29"/>
      <c r="F135" s="30"/>
      <c r="G135" s="30"/>
      <c r="H135" s="30"/>
      <c r="I135" s="16"/>
    </row>
    <row r="136" spans="1:9" ht="12.95" customHeight="1">
      <c r="A136" s="4"/>
      <c r="B136" s="27" t="s">
        <v>132</v>
      </c>
      <c r="C136" s="28"/>
      <c r="D136" s="28"/>
      <c r="E136" s="28"/>
      <c r="F136" s="32" t="s">
        <v>109</v>
      </c>
      <c r="G136" s="32" t="s">
        <v>109</v>
      </c>
      <c r="H136" s="32"/>
      <c r="I136" s="26"/>
    </row>
    <row r="137" spans="1:9" ht="12.95" customHeight="1">
      <c r="A137" s="4"/>
      <c r="B137" s="13"/>
      <c r="C137" s="29"/>
      <c r="D137" s="29"/>
      <c r="E137" s="29"/>
      <c r="F137" s="30"/>
      <c r="G137" s="30"/>
      <c r="H137" s="30"/>
      <c r="I137" s="16"/>
    </row>
    <row r="138" spans="1:9" ht="12.95" customHeight="1">
      <c r="A138" s="4"/>
      <c r="B138" s="27" t="s">
        <v>110</v>
      </c>
      <c r="C138" s="33"/>
      <c r="D138" s="33"/>
      <c r="E138" s="33"/>
      <c r="F138" s="34" t="s">
        <v>109</v>
      </c>
      <c r="G138" s="34" t="s">
        <v>109</v>
      </c>
      <c r="H138" s="34"/>
      <c r="I138" s="26"/>
    </row>
    <row r="139" spans="1:9" ht="12.95" customHeight="1">
      <c r="A139" s="4"/>
      <c r="B139" s="27" t="s">
        <v>117</v>
      </c>
      <c r="C139" s="1"/>
      <c r="D139" s="1"/>
      <c r="E139" s="1"/>
      <c r="F139" s="25" t="s">
        <v>109</v>
      </c>
      <c r="G139" s="25" t="s">
        <v>109</v>
      </c>
      <c r="H139" s="25"/>
      <c r="I139" s="26"/>
    </row>
    <row r="140" spans="1:9" ht="12.95" customHeight="1">
      <c r="A140" s="4"/>
      <c r="B140" s="13"/>
      <c r="C140" s="29"/>
      <c r="D140" s="29"/>
      <c r="E140" s="29"/>
      <c r="F140" s="30"/>
      <c r="G140" s="30"/>
      <c r="H140" s="30"/>
      <c r="I140" s="16"/>
    </row>
    <row r="141" spans="1:9" ht="12.95" customHeight="1">
      <c r="A141" s="4"/>
      <c r="B141" s="27" t="s">
        <v>110</v>
      </c>
      <c r="C141" s="28"/>
      <c r="D141" s="28"/>
      <c r="E141" s="28"/>
      <c r="F141" s="32" t="s">
        <v>109</v>
      </c>
      <c r="G141" s="32" t="s">
        <v>109</v>
      </c>
      <c r="H141" s="32"/>
      <c r="I141" s="26"/>
    </row>
    <row r="142" spans="1:9" ht="12.95" customHeight="1">
      <c r="A142" s="4"/>
      <c r="B142" s="27" t="s">
        <v>133</v>
      </c>
      <c r="C142" s="35"/>
      <c r="D142" s="1"/>
      <c r="E142" s="28"/>
      <c r="F142" s="36">
        <v>9213.0499999999993</v>
      </c>
      <c r="G142" s="24">
        <v>2.53E-2</v>
      </c>
      <c r="H142" s="25"/>
      <c r="I142" s="26"/>
    </row>
    <row r="143" spans="1:9" ht="12.95" customHeight="1" thickBot="1">
      <c r="A143" s="4"/>
      <c r="B143" s="37" t="s">
        <v>134</v>
      </c>
      <c r="C143" s="38"/>
      <c r="D143" s="38"/>
      <c r="E143" s="38"/>
      <c r="F143" s="39">
        <v>366631.53</v>
      </c>
      <c r="G143" s="40">
        <v>1</v>
      </c>
      <c r="H143" s="41"/>
      <c r="I143" s="42"/>
    </row>
    <row r="144" spans="1:9" ht="12.95" customHeight="1">
      <c r="A144" s="4"/>
      <c r="B144" s="265"/>
      <c r="C144" s="265"/>
      <c r="D144" s="265"/>
      <c r="E144" s="265"/>
      <c r="F144" s="265"/>
      <c r="G144" s="265"/>
      <c r="H144" s="265"/>
      <c r="I144" s="265"/>
    </row>
    <row r="145" spans="1:9" ht="12.95" customHeight="1">
      <c r="A145" s="4"/>
      <c r="B145" s="106" t="s">
        <v>135</v>
      </c>
      <c r="C145" s="4"/>
      <c r="D145" s="4"/>
      <c r="E145" s="4"/>
      <c r="F145" s="4"/>
      <c r="G145" s="4"/>
      <c r="H145" s="4"/>
      <c r="I145" s="4"/>
    </row>
    <row r="146" spans="1:9" ht="39.950000000000003" customHeight="1">
      <c r="A146" s="4"/>
      <c r="B146" s="107" t="s">
        <v>22</v>
      </c>
      <c r="C146" s="107" t="s">
        <v>136</v>
      </c>
      <c r="D146" s="107" t="s">
        <v>24</v>
      </c>
      <c r="E146" s="107" t="s">
        <v>25</v>
      </c>
      <c r="F146" s="107" t="s">
        <v>137</v>
      </c>
      <c r="G146" s="107" t="s">
        <v>138</v>
      </c>
      <c r="H146" s="107" t="s">
        <v>28</v>
      </c>
      <c r="I146" s="107" t="s">
        <v>29</v>
      </c>
    </row>
    <row r="147" spans="1:9" ht="12.95" customHeight="1">
      <c r="A147" s="4"/>
      <c r="B147" s="1" t="s">
        <v>94</v>
      </c>
      <c r="C147" s="1" t="s">
        <v>342</v>
      </c>
      <c r="D147" s="1" t="s">
        <v>91</v>
      </c>
      <c r="E147" s="108">
        <v>57500</v>
      </c>
      <c r="F147" s="109">
        <v>3860.26</v>
      </c>
      <c r="G147" s="110">
        <v>1.0500000000000001E-2</v>
      </c>
      <c r="H147" s="108"/>
      <c r="I147" s="108"/>
    </row>
    <row r="148" spans="1:9" ht="12.95" customHeight="1">
      <c r="A148" s="4"/>
      <c r="B148" s="1" t="s">
        <v>61</v>
      </c>
      <c r="C148" s="1" t="s">
        <v>342</v>
      </c>
      <c r="D148" s="1" t="s">
        <v>63</v>
      </c>
      <c r="E148" s="108">
        <v>194975</v>
      </c>
      <c r="F148" s="109">
        <v>3725.39</v>
      </c>
      <c r="G148" s="110">
        <v>1.0200000000000001E-2</v>
      </c>
      <c r="H148" s="108"/>
      <c r="I148" s="108"/>
    </row>
    <row r="149" spans="1:9" ht="12.95" customHeight="1">
      <c r="A149" s="4"/>
      <c r="B149" s="3"/>
      <c r="C149" s="266"/>
      <c r="D149" s="266"/>
      <c r="E149" s="266"/>
      <c r="F149" s="4"/>
      <c r="G149" s="4"/>
      <c r="H149" s="4"/>
      <c r="I149" s="4"/>
    </row>
    <row r="150" spans="1:9" ht="12.95" customHeight="1">
      <c r="A150" s="4"/>
      <c r="B150" s="3"/>
      <c r="C150" s="266"/>
      <c r="D150" s="266"/>
      <c r="E150" s="266"/>
      <c r="F150" s="4"/>
      <c r="G150" s="4"/>
      <c r="H150" s="4"/>
      <c r="I150" s="4"/>
    </row>
    <row r="151" spans="1:9" ht="12.95" customHeight="1">
      <c r="A151" s="4"/>
      <c r="B151" s="267"/>
      <c r="C151" s="267"/>
      <c r="D151" s="267"/>
      <c r="E151" s="267"/>
      <c r="F151" s="267"/>
      <c r="G151" s="267"/>
      <c r="H151" s="267"/>
      <c r="I151" s="267"/>
    </row>
    <row r="152" spans="1:9" ht="12.95" customHeight="1">
      <c r="A152" s="4"/>
      <c r="B152" s="267" t="s">
        <v>140</v>
      </c>
      <c r="C152" s="267"/>
      <c r="D152" s="267"/>
      <c r="E152" s="267"/>
      <c r="F152" s="267"/>
      <c r="G152" s="267"/>
      <c r="H152" s="267"/>
      <c r="I152" s="267"/>
    </row>
    <row r="153" spans="1:9" ht="12.95" customHeight="1">
      <c r="A153" s="4"/>
      <c r="B153" s="265" t="s">
        <v>141</v>
      </c>
      <c r="C153" s="265"/>
      <c r="D153" s="265"/>
      <c r="E153" s="265"/>
      <c r="F153" s="265"/>
      <c r="G153" s="265"/>
      <c r="H153" s="265"/>
      <c r="I153" s="265"/>
    </row>
    <row r="154" spans="1:9" ht="12.95" customHeight="1">
      <c r="A154" s="4"/>
      <c r="B154" s="265" t="s">
        <v>142</v>
      </c>
      <c r="C154" s="265"/>
      <c r="D154" s="265"/>
      <c r="E154" s="265"/>
      <c r="F154" s="265"/>
      <c r="G154" s="265"/>
      <c r="H154" s="265"/>
      <c r="I154" s="265"/>
    </row>
    <row r="155" spans="1:9" ht="12.95" customHeight="1">
      <c r="A155" s="4"/>
      <c r="B155" s="265" t="s">
        <v>143</v>
      </c>
      <c r="C155" s="265"/>
      <c r="D155" s="265"/>
      <c r="E155" s="265"/>
      <c r="F155" s="265"/>
      <c r="G155" s="265"/>
      <c r="H155" s="265"/>
      <c r="I155" s="265"/>
    </row>
    <row r="156" spans="1:9" ht="12.95" customHeight="1">
      <c r="A156" s="4"/>
      <c r="B156" s="265" t="s">
        <v>144</v>
      </c>
      <c r="C156" s="265"/>
      <c r="D156" s="265"/>
      <c r="E156" s="265"/>
      <c r="F156" s="265"/>
      <c r="G156" s="265"/>
      <c r="H156" s="265"/>
      <c r="I156" s="265"/>
    </row>
    <row r="157" spans="1:9" ht="12.95" customHeight="1">
      <c r="A157" s="4"/>
      <c r="B157" s="265" t="s">
        <v>145</v>
      </c>
      <c r="C157" s="265"/>
      <c r="D157" s="265"/>
      <c r="E157" s="265"/>
      <c r="F157" s="265"/>
      <c r="G157" s="265"/>
      <c r="H157" s="265"/>
      <c r="I157" s="265"/>
    </row>
    <row r="158" spans="1:9" ht="12.95" customHeight="1">
      <c r="A158" s="4"/>
      <c r="B158" s="265" t="s">
        <v>146</v>
      </c>
      <c r="C158" s="265"/>
      <c r="D158" s="265"/>
      <c r="E158" s="265"/>
      <c r="F158" s="265"/>
      <c r="G158" s="265"/>
      <c r="H158" s="265"/>
      <c r="I158" s="265"/>
    </row>
    <row r="159" spans="1:9" ht="12.95" customHeight="1">
      <c r="A159" s="4"/>
      <c r="B159" s="43"/>
      <c r="C159" s="43"/>
      <c r="D159" s="43"/>
      <c r="E159" s="43"/>
      <c r="F159" s="43"/>
      <c r="G159" s="43"/>
      <c r="H159" s="43"/>
      <c r="I159" s="43"/>
    </row>
    <row r="160" spans="1:9" ht="13.15" customHeight="1">
      <c r="A160" s="4"/>
      <c r="B160" s="43"/>
      <c r="C160" s="43"/>
      <c r="D160" s="43"/>
      <c r="E160" s="43"/>
      <c r="F160" s="43"/>
      <c r="G160" s="43"/>
      <c r="H160" s="43"/>
      <c r="I160" s="43"/>
    </row>
    <row r="161" spans="2:9" ht="15.75" thickBot="1"/>
    <row r="162" spans="2:9">
      <c r="B162" s="44" t="s">
        <v>147</v>
      </c>
      <c r="C162" s="45"/>
      <c r="D162" s="45"/>
      <c r="E162" s="45"/>
      <c r="F162" s="46"/>
      <c r="G162" s="47"/>
      <c r="H162" s="47"/>
      <c r="I162" s="48"/>
    </row>
    <row r="163" spans="2:9" ht="15.75" thickBot="1">
      <c r="B163" s="49" t="s">
        <v>148</v>
      </c>
      <c r="C163" s="50"/>
      <c r="D163" s="50"/>
      <c r="E163" s="51"/>
      <c r="F163" s="51"/>
      <c r="G163" s="50"/>
      <c r="H163" s="50"/>
      <c r="I163" s="52"/>
    </row>
    <row r="164" spans="2:9" ht="24">
      <c r="B164" s="263" t="s">
        <v>149</v>
      </c>
      <c r="C164" s="263" t="s">
        <v>150</v>
      </c>
      <c r="D164" s="53" t="s">
        <v>151</v>
      </c>
      <c r="E164" s="53" t="s">
        <v>151</v>
      </c>
      <c r="F164" s="53" t="s">
        <v>152</v>
      </c>
      <c r="G164" s="50"/>
      <c r="H164" s="50"/>
      <c r="I164" s="52"/>
    </row>
    <row r="165" spans="2:9" ht="15.75" thickBot="1">
      <c r="B165" s="264"/>
      <c r="C165" s="264"/>
      <c r="D165" s="54" t="s">
        <v>153</v>
      </c>
      <c r="E165" s="54" t="s">
        <v>154</v>
      </c>
      <c r="F165" s="54" t="s">
        <v>153</v>
      </c>
      <c r="G165" s="50"/>
      <c r="H165" s="50"/>
      <c r="I165" s="52"/>
    </row>
    <row r="166" spans="2:9" ht="15.75" thickBot="1">
      <c r="B166" s="55" t="s">
        <v>109</v>
      </c>
      <c r="C166" s="55" t="s">
        <v>109</v>
      </c>
      <c r="D166" s="55" t="s">
        <v>109</v>
      </c>
      <c r="E166" s="55" t="s">
        <v>109</v>
      </c>
      <c r="F166" s="55" t="s">
        <v>109</v>
      </c>
      <c r="G166" s="50"/>
      <c r="H166" s="50"/>
      <c r="I166" s="52"/>
    </row>
    <row r="167" spans="2:9">
      <c r="B167" s="49"/>
      <c r="C167" s="50"/>
      <c r="D167" s="51"/>
      <c r="E167" s="51"/>
      <c r="F167" s="50"/>
      <c r="G167" s="50"/>
      <c r="H167" s="50"/>
      <c r="I167" s="52"/>
    </row>
    <row r="168" spans="2:9" ht="15.75" thickBot="1">
      <c r="B168" s="49" t="s">
        <v>155</v>
      </c>
      <c r="C168" s="50"/>
      <c r="D168" s="51"/>
      <c r="E168" s="51"/>
      <c r="F168" s="50"/>
      <c r="G168" s="50"/>
      <c r="H168" s="50"/>
      <c r="I168" s="52"/>
    </row>
    <row r="169" spans="2:9">
      <c r="B169" s="186" t="s">
        <v>156</v>
      </c>
      <c r="C169" s="146"/>
      <c r="D169" s="58">
        <v>32.4206</v>
      </c>
      <c r="E169" s="59"/>
      <c r="F169" s="50"/>
      <c r="G169" s="50"/>
      <c r="H169" s="50"/>
      <c r="I169" s="52"/>
    </row>
    <row r="170" spans="2:9">
      <c r="B170" s="66" t="s">
        <v>157</v>
      </c>
      <c r="C170" s="67"/>
      <c r="D170" s="62">
        <v>34.386600000000001</v>
      </c>
      <c r="E170" s="59"/>
      <c r="F170" s="50"/>
      <c r="G170" s="50"/>
      <c r="H170" s="50"/>
      <c r="I170" s="52"/>
    </row>
    <row r="171" spans="2:9">
      <c r="B171" s="66" t="s">
        <v>158</v>
      </c>
      <c r="C171" s="67"/>
      <c r="D171" s="62">
        <v>36.782699999999998</v>
      </c>
      <c r="E171" s="59"/>
      <c r="F171" s="50"/>
      <c r="G171" s="50"/>
      <c r="H171" s="50"/>
      <c r="I171" s="52"/>
    </row>
    <row r="172" spans="2:9" ht="15.75" thickBot="1">
      <c r="B172" s="187" t="s">
        <v>159</v>
      </c>
      <c r="C172" s="149"/>
      <c r="D172" s="65">
        <v>38.800899999999999</v>
      </c>
      <c r="E172" s="59"/>
      <c r="F172" s="50"/>
      <c r="G172" s="50"/>
      <c r="H172" s="50"/>
      <c r="I172" s="52"/>
    </row>
    <row r="173" spans="2:9">
      <c r="B173" s="66"/>
      <c r="C173" s="67"/>
      <c r="D173" s="68"/>
      <c r="E173" s="59"/>
      <c r="F173" s="50"/>
      <c r="G173" s="50"/>
      <c r="H173" s="50"/>
      <c r="I173" s="52"/>
    </row>
    <row r="174" spans="2:9" ht="15.75" thickBot="1">
      <c r="B174" s="49" t="s">
        <v>160</v>
      </c>
      <c r="C174" s="50"/>
      <c r="D174" s="59"/>
      <c r="E174" s="59"/>
      <c r="F174" s="50"/>
      <c r="G174" s="50"/>
      <c r="H174" s="50"/>
      <c r="I174" s="52"/>
    </row>
    <row r="175" spans="2:9">
      <c r="B175" s="186" t="s">
        <v>156</v>
      </c>
      <c r="C175" s="57"/>
      <c r="D175" s="58">
        <v>31.579699999999999</v>
      </c>
      <c r="E175" s="59"/>
      <c r="F175" s="50"/>
      <c r="G175" s="50"/>
      <c r="H175" s="50"/>
      <c r="I175" s="52"/>
    </row>
    <row r="176" spans="2:9">
      <c r="B176" s="66" t="s">
        <v>157</v>
      </c>
      <c r="C176" s="61"/>
      <c r="D176" s="62">
        <v>33.494700000000002</v>
      </c>
      <c r="E176" s="59"/>
      <c r="F176" s="50"/>
      <c r="G176" s="50"/>
      <c r="H176" s="50"/>
      <c r="I176" s="52"/>
    </row>
    <row r="177" spans="2:9">
      <c r="B177" s="66" t="s">
        <v>158</v>
      </c>
      <c r="C177" s="61"/>
      <c r="D177" s="62">
        <v>35.868600000000001</v>
      </c>
      <c r="E177" s="59"/>
      <c r="F177" s="50"/>
      <c r="G177" s="50"/>
      <c r="H177" s="50"/>
      <c r="I177" s="52"/>
    </row>
    <row r="178" spans="2:9" ht="15.75" thickBot="1">
      <c r="B178" s="187" t="s">
        <v>159</v>
      </c>
      <c r="C178" s="64"/>
      <c r="D178" s="65">
        <v>37.8367</v>
      </c>
      <c r="E178" s="59"/>
      <c r="F178" s="50"/>
      <c r="G178" s="50"/>
      <c r="H178" s="50"/>
      <c r="I178" s="52"/>
    </row>
    <row r="179" spans="2:9">
      <c r="B179" s="69"/>
      <c r="C179" s="70"/>
      <c r="D179" s="71"/>
      <c r="E179" s="71"/>
      <c r="F179" s="59"/>
      <c r="G179" s="50"/>
      <c r="H179" s="50"/>
      <c r="I179" s="72"/>
    </row>
    <row r="180" spans="2:9">
      <c r="B180" s="49" t="s">
        <v>161</v>
      </c>
      <c r="C180" s="50"/>
      <c r="D180" s="71"/>
      <c r="E180" s="71"/>
      <c r="F180" s="111">
        <f>SUM(F146:F148)</f>
        <v>7585.65</v>
      </c>
      <c r="G180" s="50"/>
      <c r="H180" s="50"/>
      <c r="I180" s="72"/>
    </row>
    <row r="181" spans="2:9">
      <c r="B181" s="49" t="s">
        <v>162</v>
      </c>
      <c r="C181" s="50"/>
      <c r="D181" s="71"/>
      <c r="E181" s="71"/>
      <c r="F181" s="51" t="s">
        <v>163</v>
      </c>
      <c r="G181" s="50"/>
      <c r="H181" s="50"/>
      <c r="I181" s="72"/>
    </row>
    <row r="182" spans="2:9">
      <c r="B182" s="49" t="s">
        <v>164</v>
      </c>
      <c r="C182" s="50"/>
      <c r="D182" s="71"/>
      <c r="E182" s="71"/>
      <c r="F182" s="73" t="s">
        <v>1007</v>
      </c>
      <c r="G182" s="50"/>
      <c r="H182" s="50"/>
      <c r="I182" s="72"/>
    </row>
    <row r="183" spans="2:9">
      <c r="B183" s="49" t="s">
        <v>504</v>
      </c>
      <c r="C183" s="50"/>
      <c r="D183" s="71"/>
      <c r="E183" s="71"/>
      <c r="F183" s="51"/>
      <c r="G183" s="74"/>
      <c r="H183" s="50"/>
      <c r="I183" s="72"/>
    </row>
    <row r="184" spans="2:9" ht="24.75">
      <c r="B184" s="75" t="s">
        <v>166</v>
      </c>
      <c r="C184" s="76" t="s">
        <v>167</v>
      </c>
      <c r="D184" s="76" t="s">
        <v>168</v>
      </c>
      <c r="E184" s="71"/>
      <c r="F184" s="51"/>
      <c r="G184" s="74"/>
      <c r="H184" s="50"/>
      <c r="I184" s="72"/>
    </row>
    <row r="185" spans="2:9">
      <c r="B185" s="77" t="s">
        <v>169</v>
      </c>
      <c r="C185" s="78">
        <v>0</v>
      </c>
      <c r="D185" s="78">
        <v>0</v>
      </c>
      <c r="E185" s="71"/>
      <c r="F185" s="51"/>
      <c r="G185" s="74"/>
      <c r="H185" s="50"/>
      <c r="I185" s="72"/>
    </row>
    <row r="186" spans="2:9">
      <c r="B186" s="79" t="s">
        <v>170</v>
      </c>
      <c r="C186" s="78">
        <v>0</v>
      </c>
      <c r="D186" s="78">
        <v>0</v>
      </c>
      <c r="E186" s="71"/>
      <c r="F186" s="51"/>
      <c r="G186" s="74"/>
      <c r="H186" s="50"/>
      <c r="I186" s="72"/>
    </row>
    <row r="187" spans="2:9">
      <c r="B187" s="49"/>
      <c r="C187" s="50"/>
      <c r="D187" s="71"/>
      <c r="E187" s="71"/>
      <c r="F187" s="51"/>
      <c r="G187" s="74"/>
      <c r="H187" s="50"/>
      <c r="I187" s="72"/>
    </row>
    <row r="188" spans="2:9">
      <c r="B188" s="49" t="s">
        <v>1012</v>
      </c>
      <c r="C188" s="50"/>
      <c r="D188" s="71"/>
      <c r="E188" s="71"/>
      <c r="F188" s="51" t="s">
        <v>163</v>
      </c>
      <c r="G188" s="74"/>
      <c r="H188" s="50"/>
      <c r="I188" s="72"/>
    </row>
    <row r="189" spans="2:9">
      <c r="B189" s="49" t="s">
        <v>171</v>
      </c>
      <c r="C189" s="50"/>
      <c r="D189" s="71"/>
      <c r="E189" s="71"/>
      <c r="F189" s="51" t="s">
        <v>163</v>
      </c>
      <c r="G189" s="80"/>
      <c r="H189" s="81"/>
      <c r="I189" s="72"/>
    </row>
    <row r="190" spans="2:9">
      <c r="B190" s="49" t="s">
        <v>172</v>
      </c>
      <c r="C190" s="50"/>
      <c r="D190" s="71"/>
      <c r="E190" s="71"/>
      <c r="F190" s="51" t="s">
        <v>163</v>
      </c>
      <c r="G190" s="50"/>
      <c r="H190" s="50"/>
      <c r="I190" s="72"/>
    </row>
    <row r="191" spans="2:9">
      <c r="B191" s="273" t="s">
        <v>1050</v>
      </c>
      <c r="C191" s="274"/>
      <c r="D191" s="274"/>
      <c r="E191" s="274"/>
      <c r="F191" s="51"/>
      <c r="G191" s="71"/>
      <c r="H191" s="50"/>
      <c r="I191" s="72"/>
    </row>
    <row r="192" spans="2:9">
      <c r="B192" s="49"/>
      <c r="C192" s="50"/>
      <c r="D192" s="71"/>
      <c r="E192" s="71"/>
      <c r="F192" s="50"/>
      <c r="G192" s="50"/>
      <c r="H192" s="50"/>
      <c r="I192" s="72"/>
    </row>
    <row r="193" spans="2:9">
      <c r="B193" s="49" t="s">
        <v>1009</v>
      </c>
      <c r="F193" s="51" t="s">
        <v>163</v>
      </c>
      <c r="I193" s="82"/>
    </row>
    <row r="194" spans="2:9">
      <c r="B194" s="112"/>
      <c r="I194" s="82"/>
    </row>
    <row r="195" spans="2:9">
      <c r="B195" s="49" t="s">
        <v>961</v>
      </c>
      <c r="F195" s="51" t="s">
        <v>163</v>
      </c>
      <c r="I195" s="82"/>
    </row>
    <row r="196" spans="2:9">
      <c r="B196" s="112"/>
      <c r="I196" s="82"/>
    </row>
    <row r="197" spans="2:9">
      <c r="B197" s="49" t="s">
        <v>1011</v>
      </c>
      <c r="F197" s="51" t="s">
        <v>163</v>
      </c>
      <c r="I197" s="82"/>
    </row>
    <row r="198" spans="2:9">
      <c r="B198" s="49"/>
      <c r="F198" s="51"/>
      <c r="I198" s="82"/>
    </row>
    <row r="199" spans="2:9" ht="15.75" thickBot="1">
      <c r="B199" s="49" t="s">
        <v>1013</v>
      </c>
      <c r="I199" s="82"/>
    </row>
    <row r="200" spans="2:9" ht="24.75" thickBot="1">
      <c r="B200" s="134" t="s">
        <v>173</v>
      </c>
      <c r="C200" s="135" t="s">
        <v>174</v>
      </c>
      <c r="D200" s="123" t="s">
        <v>175</v>
      </c>
      <c r="E200" s="123" t="s">
        <v>176</v>
      </c>
      <c r="F200" s="123" t="s">
        <v>177</v>
      </c>
      <c r="G200" s="136" t="s">
        <v>178</v>
      </c>
      <c r="I200" s="82"/>
    </row>
    <row r="201" spans="2:9">
      <c r="B201" s="178" t="s">
        <v>18</v>
      </c>
      <c r="C201" s="179" t="s">
        <v>94</v>
      </c>
      <c r="D201" s="83" t="s">
        <v>342</v>
      </c>
      <c r="E201" s="119">
        <v>7001.9000220869566</v>
      </c>
      <c r="F201" s="119">
        <v>6713.5</v>
      </c>
      <c r="G201" s="120">
        <v>1002.7094375</v>
      </c>
      <c r="I201" s="82"/>
    </row>
    <row r="202" spans="2:9">
      <c r="B202" s="180" t="s">
        <v>18</v>
      </c>
      <c r="C202" s="181" t="s">
        <v>61</v>
      </c>
      <c r="D202" s="100" t="s">
        <v>342</v>
      </c>
      <c r="E202" s="182">
        <v>1955.7577377099628</v>
      </c>
      <c r="F202" s="182">
        <v>1910.7</v>
      </c>
      <c r="G202" s="183">
        <v>1106.6088838999999</v>
      </c>
      <c r="I202" s="82"/>
    </row>
    <row r="203" spans="2:9">
      <c r="B203" s="112"/>
      <c r="I203" s="82"/>
    </row>
    <row r="204" spans="2:9">
      <c r="B204" s="121" t="s">
        <v>1046</v>
      </c>
      <c r="I204" s="82"/>
    </row>
    <row r="205" spans="2:9">
      <c r="B205" s="112"/>
      <c r="I205" s="82"/>
    </row>
    <row r="206" spans="2:9" ht="15.75" thickBot="1">
      <c r="B206" s="49" t="s">
        <v>1014</v>
      </c>
      <c r="I206" s="82"/>
    </row>
    <row r="207" spans="2:9" ht="60.75" thickBot="1">
      <c r="B207" s="134" t="s">
        <v>173</v>
      </c>
      <c r="C207" s="135" t="s">
        <v>184</v>
      </c>
      <c r="D207" s="123" t="s">
        <v>185</v>
      </c>
      <c r="E207" s="123" t="s">
        <v>343</v>
      </c>
      <c r="F207" s="123" t="s">
        <v>344</v>
      </c>
      <c r="G207" s="136" t="s">
        <v>188</v>
      </c>
      <c r="H207" s="125"/>
      <c r="I207" s="82"/>
    </row>
    <row r="208" spans="2:9" ht="15.75" thickBot="1">
      <c r="B208" s="140" t="s">
        <v>18</v>
      </c>
      <c r="C208" s="141">
        <v>0</v>
      </c>
      <c r="D208" s="142">
        <v>1188</v>
      </c>
      <c r="E208" s="93">
        <v>0</v>
      </c>
      <c r="F208" s="93">
        <v>7223.7231705000004</v>
      </c>
      <c r="G208" s="94">
        <v>-575.00062980000007</v>
      </c>
      <c r="H208" s="86"/>
      <c r="I208" s="82"/>
    </row>
    <row r="209" spans="2:9">
      <c r="B209" s="112"/>
      <c r="I209" s="82"/>
    </row>
    <row r="210" spans="2:9">
      <c r="B210" s="87" t="s">
        <v>1029</v>
      </c>
      <c r="I210" s="82"/>
    </row>
    <row r="211" spans="2:9">
      <c r="B211" s="87"/>
      <c r="I211" s="82"/>
    </row>
    <row r="212" spans="2:9">
      <c r="B212" s="87" t="s">
        <v>1033</v>
      </c>
      <c r="I212" s="82"/>
    </row>
    <row r="213" spans="2:9">
      <c r="B213" s="69"/>
      <c r="I213" s="82"/>
    </row>
    <row r="214" spans="2:9">
      <c r="B214" s="87" t="s">
        <v>1030</v>
      </c>
      <c r="I214" s="82"/>
    </row>
    <row r="215" spans="2:9">
      <c r="B215" s="69"/>
      <c r="I215" s="82"/>
    </row>
    <row r="216" spans="2:9">
      <c r="B216" s="87" t="s">
        <v>1034</v>
      </c>
      <c r="I216" s="82"/>
    </row>
    <row r="217" spans="2:9">
      <c r="B217" s="87"/>
      <c r="I217" s="82"/>
    </row>
    <row r="218" spans="2:9">
      <c r="B218" s="87" t="s">
        <v>1031</v>
      </c>
      <c r="I218" s="82"/>
    </row>
    <row r="219" spans="2:9">
      <c r="B219" s="87"/>
      <c r="I219" s="82"/>
    </row>
    <row r="220" spans="2:9">
      <c r="B220" s="87" t="s">
        <v>1035</v>
      </c>
      <c r="I220" s="82"/>
    </row>
    <row r="221" spans="2:9">
      <c r="B221" s="87"/>
      <c r="I221" s="82"/>
    </row>
    <row r="222" spans="2:9">
      <c r="B222" s="87" t="s">
        <v>189</v>
      </c>
      <c r="I222" s="82"/>
    </row>
    <row r="223" spans="2:9">
      <c r="B223" s="87"/>
      <c r="I223" s="82"/>
    </row>
    <row r="224" spans="2:9">
      <c r="B224" s="87" t="s">
        <v>190</v>
      </c>
      <c r="I224" s="82"/>
    </row>
    <row r="225" spans="2:9" ht="15.75" thickBot="1">
      <c r="B225" s="88"/>
      <c r="C225" s="89"/>
      <c r="D225" s="89"/>
      <c r="E225" s="89"/>
      <c r="F225" s="89"/>
      <c r="G225" s="89"/>
      <c r="H225" s="89"/>
      <c r="I225" s="90"/>
    </row>
    <row r="228" spans="2:9" ht="75">
      <c r="B228" s="248" t="s">
        <v>1093</v>
      </c>
    </row>
    <row r="239" spans="2:9">
      <c r="B239" s="249" t="s">
        <v>1056</v>
      </c>
    </row>
    <row r="240" spans="2:9" ht="15.75">
      <c r="B240" s="250" t="s">
        <v>1094</v>
      </c>
    </row>
    <row r="241" spans="2:2" ht="15.75">
      <c r="B241" s="206" t="s">
        <v>1058</v>
      </c>
    </row>
  </sheetData>
  <mergeCells count="14">
    <mergeCell ref="B191:E191"/>
    <mergeCell ref="B164:B165"/>
    <mergeCell ref="C164:C165"/>
    <mergeCell ref="B144:I144"/>
    <mergeCell ref="C149:E149"/>
    <mergeCell ref="C150:E150"/>
    <mergeCell ref="B151:I151"/>
    <mergeCell ref="B152:I152"/>
    <mergeCell ref="B153:I153"/>
    <mergeCell ref="B154:I154"/>
    <mergeCell ref="B155:I155"/>
    <mergeCell ref="B156:I156"/>
    <mergeCell ref="B157:I157"/>
    <mergeCell ref="B158:I158"/>
  </mergeCells>
  <hyperlinks>
    <hyperlink ref="B3" location="ITISmallCapFund" display="ITI Small Cap Fund" xr:uid="{3CC578C9-A7D0-4464-9224-187857796A3D}"/>
  </hyperlinks>
  <pageMargins left="0" right="0" top="0" bottom="0" header="0" footer="0"/>
  <pageSetup orientation="landscape"/>
  <headerFooter>
    <oddFooter xml:space="preserve">&amp;C_x000D_&amp;1#&amp;"Aptos"&amp;10&amp;K000000  For internal use only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588A6-ED66-4D32-881E-29AD1A21B1F6}">
  <sheetPr codeName="Sheet21">
    <outlinePr summaryBelow="0"/>
  </sheetPr>
  <dimension ref="A1:I208"/>
  <sheetViews>
    <sheetView workbookViewId="0"/>
  </sheetViews>
  <sheetFormatPr defaultRowHeight="15"/>
  <cols>
    <col min="1" max="1" width="12.285156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12.285156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12.285156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12.285156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12.285156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12.285156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12.285156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12.285156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12.285156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12.285156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12.285156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12.285156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12.285156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12.285156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12.285156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12.285156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12.285156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12.285156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12.285156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12.285156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12.285156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12.285156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12.285156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12.285156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12.285156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12.285156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12.285156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12.285156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12.285156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12.285156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12.285156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12.285156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12.285156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12.285156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12.285156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12.285156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12.285156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12.285156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12.285156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12.285156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12.285156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2.285156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2.285156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2.285156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2.285156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2.285156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2.285156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2.285156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2.285156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2.285156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2.285156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2.285156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2.285156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2.285156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2.285156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2.285156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2.285156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2.285156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2.285156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2.285156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2.285156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2.285156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2.285156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2.285156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962</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505</v>
      </c>
      <c r="E6" s="11" t="s">
        <v>25</v>
      </c>
      <c r="F6" s="11" t="s">
        <v>26</v>
      </c>
      <c r="G6" s="11" t="s">
        <v>27</v>
      </c>
      <c r="H6" s="11" t="s">
        <v>28</v>
      </c>
      <c r="I6" s="12" t="s">
        <v>29</v>
      </c>
    </row>
    <row r="7" spans="1:9" ht="12.95" customHeight="1">
      <c r="A7" s="4"/>
      <c r="B7" s="13" t="s">
        <v>30</v>
      </c>
      <c r="C7" s="1"/>
      <c r="D7" s="1"/>
      <c r="E7" s="1"/>
      <c r="F7" s="25" t="s">
        <v>109</v>
      </c>
      <c r="G7" s="25" t="s">
        <v>109</v>
      </c>
      <c r="H7" s="25"/>
      <c r="I7" s="26"/>
    </row>
    <row r="8" spans="1:9" ht="12.95" customHeight="1">
      <c r="A8" s="4"/>
      <c r="B8" s="13"/>
      <c r="C8" s="29"/>
      <c r="D8" s="29"/>
      <c r="E8" s="29"/>
      <c r="F8" s="30"/>
      <c r="G8" s="30"/>
      <c r="H8" s="30"/>
      <c r="I8" s="16"/>
    </row>
    <row r="9" spans="1:9" ht="12.95" customHeight="1">
      <c r="A9" s="4"/>
      <c r="B9" s="27" t="s">
        <v>506</v>
      </c>
      <c r="C9" s="1"/>
      <c r="D9" s="1"/>
      <c r="E9" s="1"/>
      <c r="F9" s="25" t="s">
        <v>109</v>
      </c>
      <c r="G9" s="25" t="s">
        <v>109</v>
      </c>
      <c r="H9" s="25"/>
      <c r="I9" s="26"/>
    </row>
    <row r="10" spans="1:9" ht="12.95" customHeight="1">
      <c r="A10" s="4"/>
      <c r="B10" s="13"/>
      <c r="C10" s="29"/>
      <c r="D10" s="29"/>
      <c r="E10" s="29"/>
      <c r="F10" s="30"/>
      <c r="G10" s="30"/>
      <c r="H10" s="30"/>
      <c r="I10" s="16"/>
    </row>
    <row r="11" spans="1:9" ht="12.95" customHeight="1">
      <c r="A11" s="4"/>
      <c r="B11" s="27" t="s">
        <v>507</v>
      </c>
      <c r="C11" s="28"/>
      <c r="D11" s="28"/>
      <c r="E11" s="28"/>
      <c r="F11" s="32" t="s">
        <v>109</v>
      </c>
      <c r="G11" s="32" t="s">
        <v>109</v>
      </c>
      <c r="H11" s="32"/>
      <c r="I11" s="26"/>
    </row>
    <row r="12" spans="1:9" ht="12.95" customHeight="1">
      <c r="A12" s="4"/>
      <c r="B12" s="13"/>
      <c r="C12" s="29"/>
      <c r="D12" s="29"/>
      <c r="E12" s="29"/>
      <c r="F12" s="30"/>
      <c r="G12" s="30"/>
      <c r="H12" s="30"/>
      <c r="I12" s="16"/>
    </row>
    <row r="13" spans="1:9" ht="12.95" customHeight="1">
      <c r="A13" s="4"/>
      <c r="B13" s="27" t="s">
        <v>508</v>
      </c>
      <c r="C13" s="33"/>
      <c r="D13" s="33"/>
      <c r="E13" s="33"/>
      <c r="F13" s="34" t="s">
        <v>109</v>
      </c>
      <c r="G13" s="34" t="s">
        <v>109</v>
      </c>
      <c r="H13" s="34"/>
      <c r="I13" s="26"/>
    </row>
    <row r="14" spans="1:9" ht="12.95" customHeight="1">
      <c r="A14" s="4"/>
      <c r="B14" s="13"/>
      <c r="C14" s="29"/>
      <c r="D14" s="29"/>
      <c r="E14" s="29"/>
      <c r="F14" s="30"/>
      <c r="G14" s="30"/>
      <c r="H14" s="30"/>
      <c r="I14" s="16"/>
    </row>
    <row r="15" spans="1:9" ht="12.95" customHeight="1">
      <c r="A15" s="4"/>
      <c r="B15" s="27" t="s">
        <v>110</v>
      </c>
      <c r="C15" s="33"/>
      <c r="D15" s="33"/>
      <c r="E15" s="33"/>
      <c r="F15" s="34" t="s">
        <v>109</v>
      </c>
      <c r="G15" s="34" t="s">
        <v>109</v>
      </c>
      <c r="H15" s="34"/>
      <c r="I15" s="26"/>
    </row>
    <row r="16" spans="1:9" ht="12.95" customHeight="1">
      <c r="A16" s="4"/>
      <c r="B16" s="13" t="s">
        <v>122</v>
      </c>
      <c r="C16" s="14"/>
      <c r="D16" s="14"/>
      <c r="E16" s="14"/>
      <c r="F16" s="14"/>
      <c r="G16" s="14"/>
      <c r="H16" s="15"/>
      <c r="I16" s="16"/>
    </row>
    <row r="17" spans="1:9" ht="12.95" customHeight="1">
      <c r="A17" s="4"/>
      <c r="B17" s="13" t="s">
        <v>301</v>
      </c>
      <c r="C17" s="14"/>
      <c r="D17" s="14"/>
      <c r="E17" s="14"/>
      <c r="F17" s="4"/>
      <c r="G17" s="15"/>
      <c r="H17" s="15"/>
      <c r="I17" s="16"/>
    </row>
    <row r="18" spans="1:9" ht="12.95" customHeight="1">
      <c r="A18" s="17"/>
      <c r="B18" s="18" t="s">
        <v>963</v>
      </c>
      <c r="C18" s="14" t="s">
        <v>964</v>
      </c>
      <c r="D18" s="14" t="s">
        <v>304</v>
      </c>
      <c r="E18" s="19">
        <v>1000000</v>
      </c>
      <c r="F18" s="20">
        <v>1002.14</v>
      </c>
      <c r="G18" s="21">
        <v>6.0199999999999997E-2</v>
      </c>
      <c r="H18" s="91">
        <v>7.1651000000000006E-2</v>
      </c>
      <c r="I18" s="22" t="s">
        <v>115</v>
      </c>
    </row>
    <row r="19" spans="1:9" ht="12.95" customHeight="1">
      <c r="A19" s="17"/>
      <c r="B19" s="18" t="s">
        <v>965</v>
      </c>
      <c r="C19" s="14" t="s">
        <v>966</v>
      </c>
      <c r="D19" s="14" t="s">
        <v>304</v>
      </c>
      <c r="E19" s="19">
        <v>500000</v>
      </c>
      <c r="F19" s="20">
        <v>499.64</v>
      </c>
      <c r="G19" s="21">
        <v>0.03</v>
      </c>
      <c r="H19" s="91">
        <v>6.4949999999999994E-2</v>
      </c>
      <c r="I19" s="22" t="s">
        <v>115</v>
      </c>
    </row>
    <row r="20" spans="1:9" ht="12.95" customHeight="1">
      <c r="A20" s="17"/>
      <c r="B20" s="18" t="s">
        <v>828</v>
      </c>
      <c r="C20" s="14" t="s">
        <v>829</v>
      </c>
      <c r="D20" s="14" t="s">
        <v>309</v>
      </c>
      <c r="E20" s="19">
        <v>500000</v>
      </c>
      <c r="F20" s="20">
        <v>496.09</v>
      </c>
      <c r="G20" s="21">
        <v>2.98E-2</v>
      </c>
      <c r="H20" s="91">
        <v>7.5800000000000006E-2</v>
      </c>
      <c r="I20" s="22"/>
    </row>
    <row r="21" spans="1:9" ht="12.95" customHeight="1">
      <c r="A21" s="4"/>
      <c r="B21" s="13" t="s">
        <v>107</v>
      </c>
      <c r="C21" s="14"/>
      <c r="D21" s="14"/>
      <c r="E21" s="14"/>
      <c r="F21" s="23">
        <v>1997.87</v>
      </c>
      <c r="G21" s="24">
        <v>0.12</v>
      </c>
      <c r="H21" s="25"/>
      <c r="I21" s="26"/>
    </row>
    <row r="22" spans="1:9" ht="12.95" customHeight="1">
      <c r="A22" s="4"/>
      <c r="B22" s="27" t="s">
        <v>326</v>
      </c>
      <c r="C22" s="1"/>
      <c r="D22" s="1"/>
      <c r="E22" s="1"/>
      <c r="F22" s="25" t="s">
        <v>109</v>
      </c>
      <c r="G22" s="25" t="s">
        <v>109</v>
      </c>
      <c r="H22" s="25"/>
      <c r="I22" s="129"/>
    </row>
    <row r="23" spans="1:9" ht="12.95" customHeight="1">
      <c r="A23" s="4"/>
      <c r="B23" s="27" t="s">
        <v>107</v>
      </c>
      <c r="C23" s="1"/>
      <c r="D23" s="1"/>
      <c r="E23" s="1"/>
      <c r="F23" s="25" t="s">
        <v>109</v>
      </c>
      <c r="G23" s="25" t="s">
        <v>109</v>
      </c>
      <c r="H23" s="25"/>
      <c r="I23" s="129"/>
    </row>
    <row r="24" spans="1:9" ht="12.95" customHeight="1">
      <c r="A24" s="4"/>
      <c r="B24" s="27" t="s">
        <v>327</v>
      </c>
      <c r="C24" s="1"/>
      <c r="D24" s="1"/>
      <c r="E24" s="1"/>
      <c r="F24" s="25" t="s">
        <v>109</v>
      </c>
      <c r="G24" s="25" t="s">
        <v>109</v>
      </c>
      <c r="H24" s="25"/>
      <c r="I24" s="129"/>
    </row>
    <row r="25" spans="1:9" ht="12.95" customHeight="1">
      <c r="A25" s="4"/>
      <c r="B25" s="27" t="s">
        <v>107</v>
      </c>
      <c r="C25" s="1"/>
      <c r="D25" s="1"/>
      <c r="E25" s="1"/>
      <c r="F25" s="25" t="s">
        <v>109</v>
      </c>
      <c r="G25" s="25" t="s">
        <v>109</v>
      </c>
      <c r="H25" s="25"/>
      <c r="I25" s="129"/>
    </row>
    <row r="26" spans="1:9" ht="12.95" customHeight="1">
      <c r="A26" s="4"/>
      <c r="B26" s="27" t="s">
        <v>322</v>
      </c>
      <c r="C26" s="1"/>
      <c r="D26" s="1"/>
      <c r="E26" s="1"/>
      <c r="F26" s="25" t="s">
        <v>109</v>
      </c>
      <c r="G26" s="25" t="s">
        <v>109</v>
      </c>
      <c r="H26" s="25"/>
      <c r="I26" s="129"/>
    </row>
    <row r="27" spans="1:9" ht="12.95" customHeight="1">
      <c r="A27" s="4"/>
      <c r="B27" s="27" t="s">
        <v>107</v>
      </c>
      <c r="C27" s="1"/>
      <c r="D27" s="1"/>
      <c r="E27" s="1"/>
      <c r="F27" s="25" t="s">
        <v>109</v>
      </c>
      <c r="G27" s="25" t="s">
        <v>109</v>
      </c>
      <c r="H27" s="25"/>
      <c r="I27" s="129"/>
    </row>
    <row r="28" spans="1:9" ht="12.95" customHeight="1">
      <c r="A28" s="4"/>
      <c r="B28" s="27" t="s">
        <v>328</v>
      </c>
      <c r="C28" s="1"/>
      <c r="D28" s="1"/>
      <c r="E28" s="1"/>
      <c r="F28" s="25" t="s">
        <v>109</v>
      </c>
      <c r="G28" s="25" t="s">
        <v>109</v>
      </c>
      <c r="H28" s="25"/>
      <c r="I28" s="129"/>
    </row>
    <row r="29" spans="1:9" ht="12.95" customHeight="1">
      <c r="A29" s="4"/>
      <c r="B29" s="27" t="s">
        <v>107</v>
      </c>
      <c r="C29" s="1"/>
      <c r="D29" s="1"/>
      <c r="E29" s="1"/>
      <c r="F29" s="25" t="s">
        <v>109</v>
      </c>
      <c r="G29" s="25" t="s">
        <v>109</v>
      </c>
      <c r="H29" s="25"/>
      <c r="I29" s="129"/>
    </row>
    <row r="30" spans="1:9" ht="12.95" customHeight="1">
      <c r="A30" s="4"/>
      <c r="B30" s="27" t="s">
        <v>110</v>
      </c>
      <c r="C30" s="28"/>
      <c r="D30" s="1"/>
      <c r="E30" s="28"/>
      <c r="F30" s="23">
        <v>1997.87</v>
      </c>
      <c r="G30" s="24">
        <v>0.12</v>
      </c>
      <c r="H30" s="25"/>
      <c r="I30" s="26"/>
    </row>
    <row r="31" spans="1:9" ht="12.95" customHeight="1">
      <c r="A31" s="4"/>
      <c r="B31" s="13" t="s">
        <v>128</v>
      </c>
      <c r="C31" s="14"/>
      <c r="D31" s="14"/>
      <c r="E31" s="14"/>
      <c r="F31" s="14"/>
      <c r="G31" s="14"/>
      <c r="H31" s="15"/>
      <c r="I31" s="16"/>
    </row>
    <row r="32" spans="1:9" ht="12.95" customHeight="1">
      <c r="A32" s="4"/>
      <c r="B32" s="13" t="s">
        <v>513</v>
      </c>
      <c r="C32" s="14"/>
      <c r="D32" s="14"/>
      <c r="E32" s="14"/>
      <c r="F32" s="4"/>
      <c r="G32" s="15"/>
      <c r="H32" s="15"/>
      <c r="I32" s="16"/>
    </row>
    <row r="33" spans="1:9" ht="12.95" customHeight="1">
      <c r="A33" s="17"/>
      <c r="B33" s="18" t="s">
        <v>967</v>
      </c>
      <c r="C33" s="14" t="s">
        <v>968</v>
      </c>
      <c r="D33" s="14" t="s">
        <v>332</v>
      </c>
      <c r="E33" s="19">
        <v>1500000</v>
      </c>
      <c r="F33" s="20">
        <v>1425.07</v>
      </c>
      <c r="G33" s="21">
        <v>8.5500000000000007E-2</v>
      </c>
      <c r="H33" s="91">
        <v>7.2150000000000006E-2</v>
      </c>
      <c r="I33" s="22" t="s">
        <v>115</v>
      </c>
    </row>
    <row r="34" spans="1:9" ht="12.95" customHeight="1">
      <c r="A34" s="17"/>
      <c r="B34" s="18" t="s">
        <v>517</v>
      </c>
      <c r="C34" s="14" t="s">
        <v>518</v>
      </c>
      <c r="D34" s="14" t="s">
        <v>516</v>
      </c>
      <c r="E34" s="19">
        <v>1400000</v>
      </c>
      <c r="F34" s="20">
        <v>1360.47</v>
      </c>
      <c r="G34" s="21">
        <v>8.1699999999999995E-2</v>
      </c>
      <c r="H34" s="91">
        <v>6.8423999999999999E-2</v>
      </c>
      <c r="I34" s="22" t="s">
        <v>115</v>
      </c>
    </row>
    <row r="35" spans="1:9" ht="12.95" customHeight="1">
      <c r="A35" s="17"/>
      <c r="B35" s="18" t="s">
        <v>969</v>
      </c>
      <c r="C35" s="14" t="s">
        <v>970</v>
      </c>
      <c r="D35" s="14" t="s">
        <v>332</v>
      </c>
      <c r="E35" s="19">
        <v>1000000</v>
      </c>
      <c r="F35" s="20">
        <v>975.77</v>
      </c>
      <c r="G35" s="21">
        <v>5.8599999999999999E-2</v>
      </c>
      <c r="H35" s="91">
        <v>6.7650000000000002E-2</v>
      </c>
      <c r="I35" s="22" t="s">
        <v>115</v>
      </c>
    </row>
    <row r="36" spans="1:9" ht="12.95" customHeight="1">
      <c r="A36" s="17"/>
      <c r="B36" s="18" t="s">
        <v>971</v>
      </c>
      <c r="C36" s="14" t="s">
        <v>972</v>
      </c>
      <c r="D36" s="14" t="s">
        <v>332</v>
      </c>
      <c r="E36" s="19">
        <v>1000000</v>
      </c>
      <c r="F36" s="20">
        <v>974.05</v>
      </c>
      <c r="G36" s="21">
        <v>5.8500000000000003E-2</v>
      </c>
      <c r="H36" s="91">
        <v>6.9450999999999999E-2</v>
      </c>
      <c r="I36" s="22" t="s">
        <v>115</v>
      </c>
    </row>
    <row r="37" spans="1:9" ht="12.95" customHeight="1">
      <c r="A37" s="17"/>
      <c r="B37" s="18" t="s">
        <v>973</v>
      </c>
      <c r="C37" s="14" t="s">
        <v>974</v>
      </c>
      <c r="D37" s="14" t="s">
        <v>332</v>
      </c>
      <c r="E37" s="19">
        <v>1000000</v>
      </c>
      <c r="F37" s="20">
        <v>971.84</v>
      </c>
      <c r="G37" s="21">
        <v>5.8299999999999998E-2</v>
      </c>
      <c r="H37" s="91">
        <v>6.8675E-2</v>
      </c>
      <c r="I37" s="22"/>
    </row>
    <row r="38" spans="1:9" ht="12.95" customHeight="1">
      <c r="A38" s="17"/>
      <c r="B38" s="18" t="s">
        <v>679</v>
      </c>
      <c r="C38" s="14" t="s">
        <v>680</v>
      </c>
      <c r="D38" s="14" t="s">
        <v>516</v>
      </c>
      <c r="E38" s="19">
        <v>550000</v>
      </c>
      <c r="F38" s="20">
        <v>543.04</v>
      </c>
      <c r="G38" s="21">
        <v>3.2599999999999997E-2</v>
      </c>
      <c r="H38" s="91">
        <v>6.3216999999999995E-2</v>
      </c>
      <c r="I38" s="22" t="s">
        <v>115</v>
      </c>
    </row>
    <row r="39" spans="1:9" ht="12.95" customHeight="1">
      <c r="A39" s="17"/>
      <c r="B39" s="18" t="s">
        <v>975</v>
      </c>
      <c r="C39" s="14" t="s">
        <v>976</v>
      </c>
      <c r="D39" s="14" t="s">
        <v>332</v>
      </c>
      <c r="E39" s="19">
        <v>500000</v>
      </c>
      <c r="F39" s="20">
        <v>489.03</v>
      </c>
      <c r="G39" s="21">
        <v>2.9399999999999999E-2</v>
      </c>
      <c r="H39" s="91">
        <v>6.8797999999999998E-2</v>
      </c>
      <c r="I39" s="22" t="s">
        <v>115</v>
      </c>
    </row>
    <row r="40" spans="1:9" ht="12.95" customHeight="1">
      <c r="A40" s="17"/>
      <c r="B40" s="18" t="s">
        <v>977</v>
      </c>
      <c r="C40" s="14" t="s">
        <v>978</v>
      </c>
      <c r="D40" s="14" t="s">
        <v>332</v>
      </c>
      <c r="E40" s="19">
        <v>500000</v>
      </c>
      <c r="F40" s="20">
        <v>488.54</v>
      </c>
      <c r="G40" s="21">
        <v>2.93E-2</v>
      </c>
      <c r="H40" s="91">
        <v>6.7416000000000004E-2</v>
      </c>
      <c r="I40" s="22" t="s">
        <v>115</v>
      </c>
    </row>
    <row r="41" spans="1:9" ht="12.95" customHeight="1">
      <c r="A41" s="17"/>
      <c r="B41" s="18" t="s">
        <v>979</v>
      </c>
      <c r="C41" s="14" t="s">
        <v>980</v>
      </c>
      <c r="D41" s="14" t="s">
        <v>832</v>
      </c>
      <c r="E41" s="19">
        <v>500000</v>
      </c>
      <c r="F41" s="20">
        <v>485.7</v>
      </c>
      <c r="G41" s="21">
        <v>2.92E-2</v>
      </c>
      <c r="H41" s="91">
        <v>6.8032999999999996E-2</v>
      </c>
      <c r="I41" s="22" t="s">
        <v>115</v>
      </c>
    </row>
    <row r="42" spans="1:9" ht="12.95" customHeight="1">
      <c r="A42" s="17"/>
      <c r="B42" s="18" t="s">
        <v>830</v>
      </c>
      <c r="C42" s="14" t="s">
        <v>831</v>
      </c>
      <c r="D42" s="14" t="s">
        <v>832</v>
      </c>
      <c r="E42" s="19">
        <v>500000</v>
      </c>
      <c r="F42" s="20">
        <v>485.29</v>
      </c>
      <c r="G42" s="21">
        <v>2.9100000000000001E-2</v>
      </c>
      <c r="H42" s="91">
        <v>6.8298999999999999E-2</v>
      </c>
      <c r="I42" s="22"/>
    </row>
    <row r="43" spans="1:9" ht="12.95" customHeight="1">
      <c r="A43" s="17"/>
      <c r="B43" s="18" t="s">
        <v>514</v>
      </c>
      <c r="C43" s="14" t="s">
        <v>515</v>
      </c>
      <c r="D43" s="14" t="s">
        <v>516</v>
      </c>
      <c r="E43" s="19">
        <v>200000</v>
      </c>
      <c r="F43" s="20">
        <v>195.91</v>
      </c>
      <c r="G43" s="21">
        <v>1.18E-2</v>
      </c>
      <c r="H43" s="91">
        <v>6.7500500000000005E-2</v>
      </c>
      <c r="I43" s="22" t="s">
        <v>115</v>
      </c>
    </row>
    <row r="44" spans="1:9" ht="12.95" customHeight="1">
      <c r="A44" s="17"/>
      <c r="B44" s="18" t="s">
        <v>683</v>
      </c>
      <c r="C44" s="14" t="s">
        <v>684</v>
      </c>
      <c r="D44" s="14" t="s">
        <v>685</v>
      </c>
      <c r="E44" s="19">
        <v>100000</v>
      </c>
      <c r="F44" s="20">
        <v>98.79</v>
      </c>
      <c r="G44" s="21">
        <v>5.8999999999999999E-3</v>
      </c>
      <c r="H44" s="91">
        <v>6.2769000000000005E-2</v>
      </c>
      <c r="I44" s="22" t="s">
        <v>115</v>
      </c>
    </row>
    <row r="45" spans="1:9" ht="12.95" customHeight="1">
      <c r="A45" s="17"/>
      <c r="B45" s="18" t="s">
        <v>681</v>
      </c>
      <c r="C45" s="14" t="s">
        <v>682</v>
      </c>
      <c r="D45" s="14" t="s">
        <v>332</v>
      </c>
      <c r="E45" s="19">
        <v>50000</v>
      </c>
      <c r="F45" s="20">
        <v>49.36</v>
      </c>
      <c r="G45" s="21">
        <v>3.0000000000000001E-3</v>
      </c>
      <c r="H45" s="91">
        <v>6.2819E-2</v>
      </c>
      <c r="I45" s="22" t="s">
        <v>115</v>
      </c>
    </row>
    <row r="46" spans="1:9" ht="12.95" customHeight="1">
      <c r="A46" s="4"/>
      <c r="B46" s="13" t="s">
        <v>107</v>
      </c>
      <c r="C46" s="14"/>
      <c r="D46" s="14"/>
      <c r="E46" s="14"/>
      <c r="F46" s="23">
        <v>8542.86</v>
      </c>
      <c r="G46" s="24">
        <v>0.51290000000000002</v>
      </c>
      <c r="H46" s="25"/>
      <c r="I46" s="26"/>
    </row>
    <row r="47" spans="1:9" ht="12.95" customHeight="1">
      <c r="A47" s="4"/>
      <c r="B47" s="13" t="s">
        <v>329</v>
      </c>
      <c r="C47" s="14"/>
      <c r="D47" s="14"/>
      <c r="E47" s="14"/>
      <c r="F47" s="4"/>
      <c r="G47" s="15"/>
      <c r="H47" s="15"/>
      <c r="I47" s="16"/>
    </row>
    <row r="48" spans="1:9" ht="12.95" customHeight="1">
      <c r="A48" s="17"/>
      <c r="B48" s="18" t="s">
        <v>330</v>
      </c>
      <c r="C48" s="14" t="s">
        <v>331</v>
      </c>
      <c r="D48" s="14" t="s">
        <v>332</v>
      </c>
      <c r="E48" s="19">
        <v>1600000</v>
      </c>
      <c r="F48" s="20">
        <v>1579.92</v>
      </c>
      <c r="G48" s="21">
        <v>9.4799999999999995E-2</v>
      </c>
      <c r="H48" s="91">
        <v>6.2699000000000005E-2</v>
      </c>
      <c r="I48" s="22" t="s">
        <v>115</v>
      </c>
    </row>
    <row r="49" spans="1:9" ht="12.95" customHeight="1">
      <c r="A49" s="17"/>
      <c r="B49" s="18" t="s">
        <v>688</v>
      </c>
      <c r="C49" s="14" t="s">
        <v>689</v>
      </c>
      <c r="D49" s="14" t="s">
        <v>332</v>
      </c>
      <c r="E49" s="19">
        <v>1100000</v>
      </c>
      <c r="F49" s="20">
        <v>1094.92</v>
      </c>
      <c r="G49" s="21">
        <v>6.5699999999999995E-2</v>
      </c>
      <c r="H49" s="91">
        <v>6.7757999999999999E-2</v>
      </c>
      <c r="I49" s="22" t="s">
        <v>115</v>
      </c>
    </row>
    <row r="50" spans="1:9" ht="12.95" customHeight="1">
      <c r="A50" s="17"/>
      <c r="B50" s="18" t="s">
        <v>981</v>
      </c>
      <c r="C50" s="14" t="s">
        <v>982</v>
      </c>
      <c r="D50" s="14" t="s">
        <v>332</v>
      </c>
      <c r="E50" s="19">
        <v>1000000</v>
      </c>
      <c r="F50" s="20">
        <v>975.46</v>
      </c>
      <c r="G50" s="21">
        <v>5.8599999999999999E-2</v>
      </c>
      <c r="H50" s="91">
        <v>6.905E-2</v>
      </c>
      <c r="I50" s="22" t="s">
        <v>115</v>
      </c>
    </row>
    <row r="51" spans="1:9" ht="12.95" customHeight="1">
      <c r="A51" s="17"/>
      <c r="B51" s="18" t="s">
        <v>686</v>
      </c>
      <c r="C51" s="14" t="s">
        <v>687</v>
      </c>
      <c r="D51" s="14" t="s">
        <v>332</v>
      </c>
      <c r="E51" s="19">
        <v>550000</v>
      </c>
      <c r="F51" s="20">
        <v>541.07000000000005</v>
      </c>
      <c r="G51" s="21">
        <v>3.2500000000000001E-2</v>
      </c>
      <c r="H51" s="91">
        <v>7.17E-2</v>
      </c>
      <c r="I51" s="22" t="s">
        <v>115</v>
      </c>
    </row>
    <row r="52" spans="1:9" ht="12.95" customHeight="1">
      <c r="A52" s="4"/>
      <c r="B52" s="13" t="s">
        <v>107</v>
      </c>
      <c r="C52" s="14"/>
      <c r="D52" s="14"/>
      <c r="E52" s="14"/>
      <c r="F52" s="23">
        <v>4191.37</v>
      </c>
      <c r="G52" s="24">
        <v>0.25159999999999999</v>
      </c>
      <c r="H52" s="25"/>
      <c r="I52" s="26"/>
    </row>
    <row r="53" spans="1:9" ht="12.95" customHeight="1">
      <c r="A53" s="4"/>
      <c r="B53" s="13" t="s">
        <v>690</v>
      </c>
      <c r="C53" s="14"/>
      <c r="D53" s="14"/>
      <c r="E53" s="14"/>
      <c r="F53" s="4"/>
      <c r="G53" s="15"/>
      <c r="H53" s="15"/>
      <c r="I53" s="16"/>
    </row>
    <row r="54" spans="1:9" ht="12.95" customHeight="1">
      <c r="A54" s="17"/>
      <c r="B54" s="18" t="s">
        <v>693</v>
      </c>
      <c r="C54" s="14" t="s">
        <v>694</v>
      </c>
      <c r="D54" s="14" t="s">
        <v>325</v>
      </c>
      <c r="E54" s="19">
        <v>1000000</v>
      </c>
      <c r="F54" s="20">
        <v>987.5</v>
      </c>
      <c r="G54" s="21">
        <v>5.9299999999999999E-2</v>
      </c>
      <c r="H54" s="91">
        <v>5.5E-2</v>
      </c>
      <c r="I54" s="22"/>
    </row>
    <row r="55" spans="1:9" ht="12.95" customHeight="1">
      <c r="A55" s="17"/>
      <c r="B55" s="18" t="s">
        <v>691</v>
      </c>
      <c r="C55" s="14" t="s">
        <v>692</v>
      </c>
      <c r="D55" s="14" t="s">
        <v>325</v>
      </c>
      <c r="E55" s="19">
        <v>500000</v>
      </c>
      <c r="F55" s="20">
        <v>494.27</v>
      </c>
      <c r="G55" s="21">
        <v>2.9700000000000001E-2</v>
      </c>
      <c r="H55" s="91">
        <v>5.4996999999999997E-2</v>
      </c>
      <c r="I55" s="22"/>
    </row>
    <row r="56" spans="1:9" ht="12.95" customHeight="1">
      <c r="A56" s="17"/>
      <c r="B56" s="18" t="s">
        <v>695</v>
      </c>
      <c r="C56" s="14" t="s">
        <v>696</v>
      </c>
      <c r="D56" s="14" t="s">
        <v>325</v>
      </c>
      <c r="E56" s="19">
        <v>100000</v>
      </c>
      <c r="F56" s="20">
        <v>98.74</v>
      </c>
      <c r="G56" s="21">
        <v>5.8999999999999999E-3</v>
      </c>
      <c r="H56" s="91">
        <v>5.4995000000000002E-2</v>
      </c>
      <c r="I56" s="22"/>
    </row>
    <row r="57" spans="1:9" ht="12.95" customHeight="1">
      <c r="A57" s="4"/>
      <c r="B57" s="13" t="s">
        <v>107</v>
      </c>
      <c r="C57" s="14"/>
      <c r="D57" s="14"/>
      <c r="E57" s="14"/>
      <c r="F57" s="23">
        <v>1580.51</v>
      </c>
      <c r="G57" s="24">
        <v>9.4899999999999998E-2</v>
      </c>
      <c r="H57" s="25"/>
      <c r="I57" s="26"/>
    </row>
    <row r="58" spans="1:9" ht="12.95" customHeight="1">
      <c r="A58" s="4"/>
      <c r="B58" s="27" t="s">
        <v>334</v>
      </c>
      <c r="C58" s="1"/>
      <c r="D58" s="1"/>
      <c r="E58" s="1"/>
      <c r="F58" s="25" t="s">
        <v>109</v>
      </c>
      <c r="G58" s="25" t="s">
        <v>109</v>
      </c>
      <c r="H58" s="25"/>
      <c r="I58" s="26"/>
    </row>
    <row r="59" spans="1:9" ht="12.95" customHeight="1">
      <c r="A59" s="4"/>
      <c r="B59" s="13" t="s">
        <v>107</v>
      </c>
      <c r="C59" s="29"/>
      <c r="D59" s="29"/>
      <c r="E59" s="29"/>
      <c r="F59" s="30"/>
      <c r="G59" s="30"/>
      <c r="H59" s="30"/>
      <c r="I59" s="16"/>
    </row>
    <row r="60" spans="1:9" ht="12.95" customHeight="1">
      <c r="A60" s="4"/>
      <c r="B60" s="27" t="s">
        <v>335</v>
      </c>
      <c r="C60" s="28"/>
      <c r="D60" s="28"/>
      <c r="E60" s="28"/>
      <c r="F60" s="32" t="s">
        <v>109</v>
      </c>
      <c r="G60" s="32" t="s">
        <v>109</v>
      </c>
      <c r="H60" s="32"/>
      <c r="I60" s="26"/>
    </row>
    <row r="61" spans="1:9" ht="12.95" customHeight="1">
      <c r="A61" s="4"/>
      <c r="B61" s="13" t="s">
        <v>107</v>
      </c>
      <c r="C61" s="29"/>
      <c r="D61" s="29"/>
      <c r="E61" s="29"/>
      <c r="F61" s="30"/>
      <c r="G61" s="30"/>
      <c r="H61" s="30"/>
      <c r="I61" s="16"/>
    </row>
    <row r="62" spans="1:9" ht="12.95" customHeight="1">
      <c r="A62" s="4"/>
      <c r="B62" s="27" t="s">
        <v>110</v>
      </c>
      <c r="C62" s="28"/>
      <c r="D62" s="1"/>
      <c r="E62" s="28"/>
      <c r="F62" s="23">
        <v>14314.74</v>
      </c>
      <c r="G62" s="24">
        <v>0.85940000000000005</v>
      </c>
      <c r="H62" s="25"/>
      <c r="I62" s="26"/>
    </row>
    <row r="63" spans="1:9" ht="12.95" customHeight="1">
      <c r="A63" s="4"/>
      <c r="B63" s="13" t="s">
        <v>111</v>
      </c>
      <c r="C63" s="14"/>
      <c r="D63" s="14"/>
      <c r="E63" s="14"/>
      <c r="F63" s="14"/>
      <c r="G63" s="14"/>
      <c r="H63" s="15"/>
      <c r="I63" s="16"/>
    </row>
    <row r="64" spans="1:9" ht="12.95" customHeight="1">
      <c r="A64" s="4"/>
      <c r="B64" s="13" t="s">
        <v>519</v>
      </c>
      <c r="C64" s="14"/>
      <c r="D64" s="14"/>
      <c r="E64" s="14"/>
      <c r="F64" s="4"/>
      <c r="G64" s="15"/>
      <c r="H64" s="15"/>
      <c r="I64" s="16"/>
    </row>
    <row r="65" spans="1:9" ht="12.95" customHeight="1">
      <c r="A65" s="17"/>
      <c r="B65" s="18" t="s">
        <v>520</v>
      </c>
      <c r="C65" s="14" t="s">
        <v>521</v>
      </c>
      <c r="D65" s="14"/>
      <c r="E65" s="19">
        <v>560.88599999999997</v>
      </c>
      <c r="F65" s="20">
        <v>67.34</v>
      </c>
      <c r="G65" s="21">
        <v>4.0000000000000001E-3</v>
      </c>
      <c r="H65" s="91"/>
      <c r="I65" s="22" t="s">
        <v>115</v>
      </c>
    </row>
    <row r="66" spans="1:9" ht="12.95" customHeight="1">
      <c r="A66" s="4"/>
      <c r="B66" s="13" t="s">
        <v>107</v>
      </c>
      <c r="C66" s="14"/>
      <c r="D66" s="14"/>
      <c r="E66" s="14"/>
      <c r="F66" s="23">
        <v>67.34</v>
      </c>
      <c r="G66" s="24">
        <v>4.0000000000000001E-3</v>
      </c>
      <c r="H66" s="25"/>
      <c r="I66" s="26"/>
    </row>
    <row r="67" spans="1:9" ht="12.95" customHeight="1">
      <c r="A67" s="4"/>
      <c r="B67" s="27" t="s">
        <v>112</v>
      </c>
      <c r="C67" s="1"/>
      <c r="D67" s="1"/>
      <c r="E67" s="1"/>
      <c r="F67" s="25" t="s">
        <v>109</v>
      </c>
      <c r="G67" s="25" t="s">
        <v>109</v>
      </c>
      <c r="H67" s="25"/>
      <c r="I67" s="26"/>
    </row>
    <row r="68" spans="1:9" ht="12.95" customHeight="1">
      <c r="A68" s="4"/>
      <c r="B68" s="13" t="s">
        <v>107</v>
      </c>
      <c r="C68" s="29"/>
      <c r="D68" s="29"/>
      <c r="E68" s="29"/>
      <c r="F68" s="30"/>
      <c r="G68" s="30"/>
      <c r="H68" s="30"/>
      <c r="I68" s="16"/>
    </row>
    <row r="69" spans="1:9" ht="12.95" customHeight="1">
      <c r="A69" s="4"/>
      <c r="B69" s="27" t="s">
        <v>116</v>
      </c>
      <c r="C69" s="1"/>
      <c r="D69" s="1"/>
      <c r="E69" s="1"/>
      <c r="F69" s="25" t="s">
        <v>109</v>
      </c>
      <c r="G69" s="25" t="s">
        <v>109</v>
      </c>
      <c r="H69" s="25"/>
      <c r="I69" s="26"/>
    </row>
    <row r="70" spans="1:9" ht="12.95" customHeight="1">
      <c r="A70" s="4"/>
      <c r="B70" s="13" t="s">
        <v>107</v>
      </c>
      <c r="C70" s="29"/>
      <c r="D70" s="29"/>
      <c r="E70" s="29"/>
      <c r="F70" s="30"/>
      <c r="G70" s="30"/>
      <c r="H70" s="30"/>
      <c r="I70" s="16"/>
    </row>
    <row r="71" spans="1:9" ht="12.95" customHeight="1">
      <c r="A71" s="4"/>
      <c r="B71" s="27" t="s">
        <v>117</v>
      </c>
      <c r="C71" s="1"/>
      <c r="D71" s="1"/>
      <c r="E71" s="1"/>
      <c r="F71" s="25" t="s">
        <v>109</v>
      </c>
      <c r="G71" s="25" t="s">
        <v>109</v>
      </c>
      <c r="H71" s="25"/>
      <c r="I71" s="26"/>
    </row>
    <row r="72" spans="1:9" ht="12.95" customHeight="1">
      <c r="A72" s="4"/>
      <c r="B72" s="13" t="s">
        <v>107</v>
      </c>
      <c r="C72" s="29"/>
      <c r="D72" s="29"/>
      <c r="E72" s="29"/>
      <c r="F72" s="30"/>
      <c r="G72" s="30"/>
      <c r="H72" s="30"/>
      <c r="I72" s="16"/>
    </row>
    <row r="73" spans="1:9" ht="12.95" customHeight="1">
      <c r="A73" s="4"/>
      <c r="B73" s="27" t="s">
        <v>118</v>
      </c>
      <c r="C73" s="1"/>
      <c r="D73" s="1"/>
      <c r="E73" s="1"/>
      <c r="F73" s="25" t="s">
        <v>109</v>
      </c>
      <c r="G73" s="25" t="s">
        <v>109</v>
      </c>
      <c r="H73" s="25"/>
      <c r="I73" s="26"/>
    </row>
    <row r="74" spans="1:9" ht="12.95" customHeight="1">
      <c r="A74" s="4"/>
      <c r="B74" s="13" t="s">
        <v>107</v>
      </c>
      <c r="C74" s="29"/>
      <c r="D74" s="29"/>
      <c r="E74" s="29"/>
      <c r="F74" s="30"/>
      <c r="G74" s="30"/>
      <c r="H74" s="30"/>
      <c r="I74" s="16"/>
    </row>
    <row r="75" spans="1:9" ht="12.95" customHeight="1">
      <c r="A75" s="4"/>
      <c r="B75" s="27" t="s">
        <v>119</v>
      </c>
      <c r="C75" s="1"/>
      <c r="D75" s="1"/>
      <c r="E75" s="1"/>
      <c r="F75" s="25" t="s">
        <v>109</v>
      </c>
      <c r="G75" s="25" t="s">
        <v>109</v>
      </c>
      <c r="H75" s="25"/>
      <c r="I75" s="26"/>
    </row>
    <row r="76" spans="1:9" ht="12.95" customHeight="1">
      <c r="A76" s="4"/>
      <c r="B76" s="13" t="s">
        <v>107</v>
      </c>
      <c r="C76" s="29"/>
      <c r="D76" s="29"/>
      <c r="E76" s="29"/>
      <c r="F76" s="30"/>
      <c r="G76" s="30"/>
      <c r="H76" s="30"/>
      <c r="I76" s="16"/>
    </row>
    <row r="77" spans="1:9" ht="12.95" customHeight="1">
      <c r="A77" s="4"/>
      <c r="B77" s="27" t="s">
        <v>110</v>
      </c>
      <c r="C77" s="28"/>
      <c r="D77" s="1"/>
      <c r="E77" s="28"/>
      <c r="F77" s="23">
        <v>67.34</v>
      </c>
      <c r="G77" s="24">
        <v>4.0000000000000001E-3</v>
      </c>
      <c r="H77" s="25"/>
      <c r="I77" s="26"/>
    </row>
    <row r="78" spans="1:9" ht="12.95" customHeight="1">
      <c r="A78" s="4"/>
      <c r="B78" s="13" t="s">
        <v>120</v>
      </c>
      <c r="C78" s="14"/>
      <c r="D78" s="14"/>
      <c r="E78" s="14"/>
      <c r="F78" s="14"/>
      <c r="G78" s="14"/>
      <c r="H78" s="15"/>
      <c r="I78" s="16"/>
    </row>
    <row r="79" spans="1:9" ht="12.95" customHeight="1">
      <c r="A79" s="17"/>
      <c r="B79" s="18" t="s">
        <v>121</v>
      </c>
      <c r="C79" s="14"/>
      <c r="D79" s="14"/>
      <c r="E79" s="19"/>
      <c r="F79" s="20">
        <v>1314</v>
      </c>
      <c r="G79" s="21">
        <v>7.8899999999999998E-2</v>
      </c>
      <c r="H79" s="105">
        <v>4.99E-2</v>
      </c>
      <c r="I79" s="22"/>
    </row>
    <row r="80" spans="1:9" ht="12.95" customHeight="1">
      <c r="A80" s="4"/>
      <c r="B80" s="13" t="s">
        <v>107</v>
      </c>
      <c r="C80" s="14"/>
      <c r="D80" s="14"/>
      <c r="E80" s="14"/>
      <c r="F80" s="23">
        <v>1314</v>
      </c>
      <c r="G80" s="24">
        <v>7.8899999999999998E-2</v>
      </c>
      <c r="H80" s="25"/>
      <c r="I80" s="26"/>
    </row>
    <row r="81" spans="1:9" ht="12.95" customHeight="1">
      <c r="A81" s="4"/>
      <c r="B81" s="27" t="s">
        <v>110</v>
      </c>
      <c r="C81" s="28"/>
      <c r="D81" s="1"/>
      <c r="E81" s="28"/>
      <c r="F81" s="23">
        <v>1314</v>
      </c>
      <c r="G81" s="24">
        <v>7.8899999999999998E-2</v>
      </c>
      <c r="H81" s="25"/>
      <c r="I81" s="26"/>
    </row>
    <row r="82" spans="1:9" ht="12.95" customHeight="1">
      <c r="A82" s="4"/>
      <c r="B82" s="27" t="s">
        <v>117</v>
      </c>
      <c r="C82" s="1"/>
      <c r="D82" s="1"/>
      <c r="E82" s="1"/>
      <c r="F82" s="25" t="s">
        <v>109</v>
      </c>
      <c r="G82" s="25" t="s">
        <v>109</v>
      </c>
      <c r="H82" s="25"/>
      <c r="I82" s="26"/>
    </row>
    <row r="83" spans="1:9" ht="12.95" customHeight="1">
      <c r="A83" s="4"/>
      <c r="B83" s="13"/>
      <c r="C83" s="29"/>
      <c r="D83" s="29"/>
      <c r="E83" s="29"/>
      <c r="F83" s="30"/>
      <c r="G83" s="30"/>
      <c r="H83" s="30"/>
      <c r="I83" s="16"/>
    </row>
    <row r="84" spans="1:9" ht="12.95" customHeight="1">
      <c r="A84" s="4"/>
      <c r="B84" s="27" t="s">
        <v>110</v>
      </c>
      <c r="C84" s="28"/>
      <c r="D84" s="28"/>
      <c r="E84" s="28"/>
      <c r="F84" s="32" t="s">
        <v>109</v>
      </c>
      <c r="G84" s="32" t="s">
        <v>109</v>
      </c>
      <c r="H84" s="32"/>
      <c r="I84" s="26"/>
    </row>
    <row r="85" spans="1:9" ht="12.95" customHeight="1">
      <c r="A85" s="4"/>
      <c r="B85" s="27" t="s">
        <v>133</v>
      </c>
      <c r="C85" s="35"/>
      <c r="D85" s="1"/>
      <c r="E85" s="28"/>
      <c r="F85" s="36">
        <v>-1034.8599999999999</v>
      </c>
      <c r="G85" s="24">
        <v>-6.2300000000000001E-2</v>
      </c>
      <c r="H85" s="25"/>
      <c r="I85" s="26"/>
    </row>
    <row r="86" spans="1:9" ht="12.95" customHeight="1" thickBot="1">
      <c r="A86" s="4"/>
      <c r="B86" s="37" t="s">
        <v>134</v>
      </c>
      <c r="C86" s="38"/>
      <c r="D86" s="38"/>
      <c r="E86" s="38"/>
      <c r="F86" s="39">
        <v>16659.09</v>
      </c>
      <c r="G86" s="40">
        <v>1</v>
      </c>
      <c r="H86" s="41"/>
      <c r="I86" s="42"/>
    </row>
    <row r="87" spans="1:9" ht="12.95" customHeight="1">
      <c r="A87" s="4"/>
      <c r="B87" s="265"/>
      <c r="C87" s="265"/>
      <c r="D87" s="265"/>
      <c r="E87" s="265"/>
      <c r="F87" s="265"/>
      <c r="G87" s="265"/>
      <c r="H87" s="265"/>
      <c r="I87" s="265"/>
    </row>
    <row r="88" spans="1:9" ht="12.95" customHeight="1">
      <c r="A88" s="4"/>
      <c r="B88" s="3"/>
      <c r="C88" s="266"/>
      <c r="D88" s="266"/>
      <c r="E88" s="266"/>
      <c r="F88" s="4"/>
      <c r="G88" s="4"/>
      <c r="H88" s="4"/>
      <c r="I88" s="4"/>
    </row>
    <row r="89" spans="1:9" ht="12.95" customHeight="1">
      <c r="A89" s="4"/>
      <c r="B89" s="3"/>
      <c r="C89" s="266"/>
      <c r="D89" s="266"/>
      <c r="E89" s="266"/>
      <c r="F89" s="4"/>
      <c r="G89" s="4"/>
      <c r="H89" s="4"/>
      <c r="I89" s="4"/>
    </row>
    <row r="90" spans="1:9" ht="12.95" customHeight="1">
      <c r="A90" s="4"/>
      <c r="B90" s="143"/>
      <c r="C90" s="271" t="s">
        <v>522</v>
      </c>
      <c r="D90" s="271"/>
      <c r="E90" s="271"/>
      <c r="F90" s="4"/>
      <c r="G90" s="4"/>
      <c r="H90" s="4"/>
      <c r="I90" s="4"/>
    </row>
    <row r="91" spans="1:9" ht="12.95" customHeight="1">
      <c r="A91" s="4"/>
      <c r="B91" s="143" t="s">
        <v>523</v>
      </c>
      <c r="C91" s="271" t="s">
        <v>962</v>
      </c>
      <c r="D91" s="271"/>
      <c r="E91" s="271"/>
      <c r="F91" s="4"/>
      <c r="G91" s="4"/>
      <c r="H91" s="4"/>
      <c r="I91" s="4"/>
    </row>
    <row r="92" spans="1:9" ht="12.95" customHeight="1">
      <c r="A92" s="4"/>
      <c r="B92" s="143" t="s">
        <v>524</v>
      </c>
      <c r="C92" s="271"/>
      <c r="D92" s="271"/>
      <c r="E92" s="271"/>
      <c r="F92" s="4"/>
      <c r="G92" s="4"/>
      <c r="H92" s="4"/>
      <c r="I92" s="4"/>
    </row>
    <row r="93" spans="1:9" ht="12.95" customHeight="1">
      <c r="A93" s="4"/>
      <c r="B93" s="143"/>
      <c r="C93" s="271"/>
      <c r="D93" s="271"/>
      <c r="E93" s="271"/>
      <c r="F93" s="4"/>
      <c r="G93" s="4"/>
      <c r="H93" s="4"/>
      <c r="I93" s="4"/>
    </row>
    <row r="94" spans="1:9" ht="12.95" customHeight="1">
      <c r="A94" s="4"/>
      <c r="B94" s="143" t="s">
        <v>525</v>
      </c>
      <c r="C94" s="272">
        <v>6.6600000000000006E-2</v>
      </c>
      <c r="D94" s="272"/>
      <c r="E94" s="272"/>
      <c r="F94" s="4"/>
      <c r="G94" s="4"/>
      <c r="H94" s="4"/>
      <c r="I94" s="4"/>
    </row>
    <row r="95" spans="1:9" ht="12.95" customHeight="1">
      <c r="A95" s="4"/>
      <c r="B95" s="143"/>
      <c r="C95" s="271"/>
      <c r="D95" s="271"/>
      <c r="E95" s="271"/>
      <c r="F95" s="4"/>
      <c r="G95" s="4"/>
      <c r="H95" s="4"/>
      <c r="I95" s="4"/>
    </row>
    <row r="96" spans="1:9" ht="12.95" customHeight="1">
      <c r="A96" s="4"/>
      <c r="B96" s="143" t="s">
        <v>526</v>
      </c>
      <c r="C96" s="271" t="s">
        <v>983</v>
      </c>
      <c r="D96" s="271"/>
      <c r="E96" s="271"/>
      <c r="F96" s="4"/>
      <c r="G96" s="4"/>
      <c r="H96" s="4"/>
      <c r="I96" s="4"/>
    </row>
    <row r="97" spans="1:9" ht="12.95" customHeight="1">
      <c r="A97" s="4"/>
      <c r="B97" s="143" t="s">
        <v>528</v>
      </c>
      <c r="C97" s="271" t="s">
        <v>984</v>
      </c>
      <c r="D97" s="271"/>
      <c r="E97" s="271"/>
      <c r="F97" s="4"/>
      <c r="G97" s="4"/>
      <c r="H97" s="4"/>
      <c r="I97" s="4"/>
    </row>
    <row r="98" spans="1:9" ht="12.95" customHeight="1">
      <c r="A98" s="4"/>
      <c r="B98" s="143"/>
      <c r="C98" s="271"/>
      <c r="D98" s="271"/>
      <c r="E98" s="271"/>
      <c r="F98" s="4"/>
      <c r="G98" s="4"/>
      <c r="H98" s="4"/>
      <c r="I98" s="4"/>
    </row>
    <row r="99" spans="1:9" ht="12.95" customHeight="1">
      <c r="A99" s="4"/>
      <c r="B99" s="143" t="s">
        <v>530</v>
      </c>
      <c r="C99" s="271" t="s">
        <v>531</v>
      </c>
      <c r="D99" s="271"/>
      <c r="E99" s="271"/>
      <c r="F99" s="4"/>
      <c r="G99" s="4"/>
      <c r="H99" s="4"/>
      <c r="I99" s="4"/>
    </row>
    <row r="100" spans="1:9" ht="12.95" customHeight="1">
      <c r="A100" s="4"/>
      <c r="B100" s="3"/>
      <c r="C100" s="3"/>
      <c r="D100" s="3"/>
      <c r="E100" s="3"/>
      <c r="F100" s="4"/>
      <c r="G100" s="4"/>
      <c r="H100" s="4"/>
      <c r="I100" s="4"/>
    </row>
    <row r="101" spans="1:9" ht="12.95" customHeight="1">
      <c r="A101" s="4"/>
      <c r="B101" s="3"/>
      <c r="C101" s="3"/>
      <c r="D101" s="3"/>
      <c r="E101" s="3"/>
      <c r="F101" s="4"/>
      <c r="G101" s="4"/>
      <c r="H101" s="4"/>
      <c r="I101" s="4"/>
    </row>
    <row r="102" spans="1:9" ht="12.95" customHeight="1">
      <c r="A102" s="4"/>
      <c r="B102" s="267"/>
      <c r="C102" s="267"/>
      <c r="D102" s="267"/>
      <c r="E102" s="267"/>
      <c r="F102" s="267"/>
      <c r="G102" s="267"/>
      <c r="H102" s="267"/>
      <c r="I102" s="267"/>
    </row>
    <row r="103" spans="1:9" ht="12.95" customHeight="1">
      <c r="A103" s="4"/>
      <c r="B103" s="267" t="s">
        <v>140</v>
      </c>
      <c r="C103" s="267"/>
      <c r="D103" s="267"/>
      <c r="E103" s="267"/>
      <c r="F103" s="267"/>
      <c r="G103" s="267"/>
      <c r="H103" s="267"/>
      <c r="I103" s="267"/>
    </row>
    <row r="104" spans="1:9" ht="12.95" customHeight="1">
      <c r="A104" s="4"/>
      <c r="B104" s="265" t="s">
        <v>141</v>
      </c>
      <c r="C104" s="265"/>
      <c r="D104" s="265"/>
      <c r="E104" s="265"/>
      <c r="F104" s="265"/>
      <c r="G104" s="265"/>
      <c r="H104" s="265"/>
      <c r="I104" s="265"/>
    </row>
    <row r="105" spans="1:9" ht="12.95" customHeight="1">
      <c r="A105" s="4"/>
      <c r="B105" s="265" t="s">
        <v>142</v>
      </c>
      <c r="C105" s="265"/>
      <c r="D105" s="265"/>
      <c r="E105" s="265"/>
      <c r="F105" s="265"/>
      <c r="G105" s="265"/>
      <c r="H105" s="265"/>
      <c r="I105" s="265"/>
    </row>
    <row r="106" spans="1:9" ht="12.95" customHeight="1">
      <c r="A106" s="4"/>
      <c r="B106" s="265" t="s">
        <v>143</v>
      </c>
      <c r="C106" s="265"/>
      <c r="D106" s="265"/>
      <c r="E106" s="265"/>
      <c r="F106" s="265"/>
      <c r="G106" s="265"/>
      <c r="H106" s="265"/>
      <c r="I106" s="265"/>
    </row>
    <row r="107" spans="1:9" ht="12.95" customHeight="1">
      <c r="A107" s="4"/>
      <c r="B107" s="265" t="s">
        <v>144</v>
      </c>
      <c r="C107" s="265"/>
      <c r="D107" s="265"/>
      <c r="E107" s="265"/>
      <c r="F107" s="265"/>
      <c r="G107" s="265"/>
      <c r="H107" s="265"/>
      <c r="I107" s="265"/>
    </row>
    <row r="108" spans="1:9" ht="12.95" customHeight="1">
      <c r="A108" s="4"/>
      <c r="B108" s="265" t="s">
        <v>145</v>
      </c>
      <c r="C108" s="265"/>
      <c r="D108" s="265"/>
      <c r="E108" s="265"/>
      <c r="F108" s="265"/>
      <c r="G108" s="265"/>
      <c r="H108" s="265"/>
      <c r="I108" s="265"/>
    </row>
    <row r="109" spans="1:9" ht="12.95" customHeight="1">
      <c r="A109" s="4"/>
      <c r="B109" s="265" t="s">
        <v>146</v>
      </c>
      <c r="C109" s="265"/>
      <c r="D109" s="265"/>
      <c r="E109" s="265"/>
      <c r="F109" s="265"/>
      <c r="G109" s="265"/>
      <c r="H109" s="265"/>
      <c r="I109" s="265"/>
    </row>
    <row r="110" spans="1:9" ht="12.95" customHeight="1">
      <c r="A110" s="4"/>
      <c r="B110" s="43"/>
      <c r="C110" s="43"/>
      <c r="D110" s="43"/>
      <c r="E110" s="43"/>
      <c r="F110" s="43"/>
      <c r="G110" s="43"/>
      <c r="H110" s="43"/>
      <c r="I110" s="43"/>
    </row>
    <row r="111" spans="1:9" ht="12.95" customHeight="1">
      <c r="A111" s="4"/>
      <c r="B111" s="43"/>
      <c r="C111" s="43"/>
      <c r="D111" s="43"/>
      <c r="E111" s="43"/>
      <c r="F111" s="43"/>
      <c r="G111" s="43"/>
      <c r="H111" s="43"/>
      <c r="I111" s="43"/>
    </row>
    <row r="112" spans="1:9" ht="15.75" thickBot="1"/>
    <row r="113" spans="2:9">
      <c r="B113" s="44" t="s">
        <v>533</v>
      </c>
      <c r="C113" s="47"/>
      <c r="D113" s="47"/>
      <c r="E113" s="47"/>
      <c r="F113" s="95"/>
      <c r="G113" s="47"/>
      <c r="H113" s="47"/>
      <c r="I113" s="48"/>
    </row>
    <row r="114" spans="2:9" ht="15.75" thickBot="1">
      <c r="B114" s="49" t="s">
        <v>148</v>
      </c>
      <c r="C114" s="50"/>
      <c r="D114" s="96"/>
      <c r="E114" s="96"/>
      <c r="F114" s="50"/>
      <c r="G114" s="50"/>
      <c r="H114" s="50"/>
      <c r="I114" s="52"/>
    </row>
    <row r="115" spans="2:9" ht="24">
      <c r="B115" s="263" t="s">
        <v>149</v>
      </c>
      <c r="C115" s="263" t="s">
        <v>150</v>
      </c>
      <c r="D115" s="53" t="s">
        <v>151</v>
      </c>
      <c r="E115" s="53" t="s">
        <v>151</v>
      </c>
      <c r="F115" s="53" t="s">
        <v>152</v>
      </c>
      <c r="G115" s="50"/>
      <c r="H115" s="50"/>
      <c r="I115" s="52"/>
    </row>
    <row r="116" spans="2:9" ht="15.75" thickBot="1">
      <c r="B116" s="264"/>
      <c r="C116" s="264"/>
      <c r="D116" s="54" t="s">
        <v>153</v>
      </c>
      <c r="E116" s="54" t="s">
        <v>154</v>
      </c>
      <c r="F116" s="54" t="s">
        <v>153</v>
      </c>
      <c r="G116" s="50"/>
      <c r="H116" s="50"/>
      <c r="I116" s="52"/>
    </row>
    <row r="117" spans="2:9" ht="15.75" thickBot="1">
      <c r="B117" s="55" t="s">
        <v>109</v>
      </c>
      <c r="C117" s="55" t="s">
        <v>109</v>
      </c>
      <c r="D117" s="55" t="s">
        <v>109</v>
      </c>
      <c r="E117" s="55" t="s">
        <v>109</v>
      </c>
      <c r="F117" s="55" t="s">
        <v>109</v>
      </c>
      <c r="G117" s="50"/>
      <c r="H117" s="50"/>
      <c r="I117" s="52"/>
    </row>
    <row r="118" spans="2:9">
      <c r="B118" s="49"/>
      <c r="C118" s="50"/>
      <c r="D118" s="144"/>
      <c r="E118" s="144"/>
      <c r="F118" s="81"/>
      <c r="G118" s="50"/>
      <c r="H118" s="50"/>
      <c r="I118" s="52"/>
    </row>
    <row r="119" spans="2:9" ht="15.75" thickBot="1">
      <c r="B119" s="49" t="s">
        <v>155</v>
      </c>
      <c r="C119" s="50"/>
      <c r="D119" s="50"/>
      <c r="E119" s="50"/>
      <c r="F119" s="81"/>
      <c r="G119" s="50"/>
      <c r="H119" s="50"/>
      <c r="I119" s="52"/>
    </row>
    <row r="120" spans="2:9">
      <c r="B120" s="192" t="s">
        <v>699</v>
      </c>
      <c r="C120" s="145"/>
      <c r="D120" s="146"/>
      <c r="E120" s="58">
        <v>1001</v>
      </c>
      <c r="F120" s="81"/>
      <c r="G120" s="50"/>
      <c r="H120" s="50"/>
      <c r="I120" s="52"/>
    </row>
    <row r="121" spans="2:9">
      <c r="B121" s="194" t="s">
        <v>700</v>
      </c>
      <c r="C121" s="147"/>
      <c r="D121" s="67"/>
      <c r="E121" s="62">
        <v>1001.5762999999999</v>
      </c>
      <c r="F121" s="81"/>
      <c r="G121" s="50"/>
      <c r="H121" s="50"/>
      <c r="I121" s="52"/>
    </row>
    <row r="122" spans="2:9">
      <c r="B122" s="194" t="s">
        <v>701</v>
      </c>
      <c r="C122" s="147"/>
      <c r="D122" s="67"/>
      <c r="E122" s="62">
        <v>1318.9801</v>
      </c>
      <c r="F122" s="81"/>
      <c r="G122" s="50"/>
      <c r="H122" s="50"/>
      <c r="I122" s="52"/>
    </row>
    <row r="123" spans="2:9">
      <c r="B123" s="194" t="s">
        <v>702</v>
      </c>
      <c r="C123" s="147"/>
      <c r="D123" s="67"/>
      <c r="E123" s="62">
        <v>1001.5809</v>
      </c>
      <c r="F123" s="81"/>
      <c r="G123" s="50"/>
      <c r="H123" s="50"/>
      <c r="I123" s="52"/>
    </row>
    <row r="124" spans="2:9">
      <c r="B124" s="194" t="s">
        <v>703</v>
      </c>
      <c r="C124" s="147"/>
      <c r="D124" s="67"/>
      <c r="E124" s="62">
        <v>1319.0396000000001</v>
      </c>
      <c r="F124" s="81"/>
      <c r="G124" s="50"/>
      <c r="H124" s="50"/>
      <c r="I124" s="52"/>
    </row>
    <row r="125" spans="2:9">
      <c r="B125" s="194" t="s">
        <v>704</v>
      </c>
      <c r="C125" s="147"/>
      <c r="D125" s="67"/>
      <c r="E125" s="62">
        <v>1002.2232</v>
      </c>
      <c r="F125" s="81"/>
      <c r="G125" s="50"/>
      <c r="H125" s="50"/>
      <c r="I125" s="52"/>
    </row>
    <row r="126" spans="2:9">
      <c r="B126" s="194" t="s">
        <v>705</v>
      </c>
      <c r="C126" s="147"/>
      <c r="D126" s="67"/>
      <c r="E126" s="62">
        <v>0</v>
      </c>
      <c r="F126" s="81"/>
      <c r="G126" s="50"/>
      <c r="H126" s="50"/>
      <c r="I126" s="52"/>
    </row>
    <row r="127" spans="2:9">
      <c r="B127" s="194" t="s">
        <v>706</v>
      </c>
      <c r="C127" s="147"/>
      <c r="D127" s="67"/>
      <c r="E127" s="62">
        <v>0</v>
      </c>
      <c r="F127" s="81"/>
      <c r="G127" s="50"/>
      <c r="H127" s="50"/>
      <c r="I127" s="52"/>
    </row>
    <row r="128" spans="2:9">
      <c r="B128" s="194" t="s">
        <v>707</v>
      </c>
      <c r="C128" s="147"/>
      <c r="D128" s="67"/>
      <c r="E128" s="62">
        <v>1377.2695000000001</v>
      </c>
      <c r="F128" s="81"/>
      <c r="G128" s="50"/>
      <c r="H128" s="50"/>
      <c r="I128" s="52"/>
    </row>
    <row r="129" spans="2:9">
      <c r="B129" s="194" t="s">
        <v>550</v>
      </c>
      <c r="C129" s="147"/>
      <c r="D129" s="67"/>
      <c r="E129" s="62">
        <v>1001.6608</v>
      </c>
      <c r="F129" s="81"/>
      <c r="G129" s="50"/>
      <c r="H129" s="50"/>
      <c r="I129" s="52"/>
    </row>
    <row r="130" spans="2:9">
      <c r="B130" s="194" t="s">
        <v>708</v>
      </c>
      <c r="C130" s="147"/>
      <c r="D130" s="67"/>
      <c r="E130" s="62">
        <v>1379.0246</v>
      </c>
      <c r="F130" s="81"/>
      <c r="G130" s="50"/>
      <c r="H130" s="50"/>
      <c r="I130" s="52"/>
    </row>
    <row r="131" spans="2:9" ht="15.75" thickBot="1">
      <c r="B131" s="195" t="s">
        <v>709</v>
      </c>
      <c r="C131" s="148"/>
      <c r="D131" s="149"/>
      <c r="E131" s="65">
        <v>1002.0445999999999</v>
      </c>
      <c r="F131" s="81"/>
      <c r="G131" s="50"/>
      <c r="H131" s="50"/>
      <c r="I131" s="52"/>
    </row>
    <row r="132" spans="2:9">
      <c r="B132" s="66"/>
      <c r="C132" s="147"/>
      <c r="D132" s="147"/>
      <c r="E132" s="144"/>
      <c r="F132" s="81"/>
      <c r="G132" s="50"/>
      <c r="H132" s="50"/>
      <c r="I132" s="52"/>
    </row>
    <row r="133" spans="2:9" ht="15.75" thickBot="1">
      <c r="B133" s="49" t="s">
        <v>160</v>
      </c>
      <c r="C133" s="50"/>
      <c r="D133" s="147"/>
      <c r="E133" s="147"/>
      <c r="F133" s="97"/>
      <c r="G133" s="50"/>
      <c r="H133" s="50"/>
      <c r="I133" s="52"/>
    </row>
    <row r="134" spans="2:9">
      <c r="B134" s="192" t="s">
        <v>699</v>
      </c>
      <c r="C134" s="145"/>
      <c r="D134" s="146"/>
      <c r="E134" s="58">
        <v>1001.0003</v>
      </c>
      <c r="F134" s="97"/>
      <c r="G134" s="50"/>
      <c r="H134" s="50"/>
      <c r="I134" s="52"/>
    </row>
    <row r="135" spans="2:9">
      <c r="B135" s="194" t="s">
        <v>700</v>
      </c>
      <c r="C135" s="147"/>
      <c r="D135" s="67"/>
      <c r="E135" s="62">
        <v>1001.3309</v>
      </c>
      <c r="F135" s="97"/>
      <c r="G135" s="50"/>
      <c r="H135" s="50"/>
      <c r="I135" s="52"/>
    </row>
    <row r="136" spans="2:9">
      <c r="B136" s="194" t="s">
        <v>701</v>
      </c>
      <c r="C136" s="147"/>
      <c r="D136" s="67"/>
      <c r="E136" s="62">
        <v>1324.4349</v>
      </c>
      <c r="F136" s="97"/>
      <c r="G136" s="50"/>
      <c r="H136" s="50"/>
      <c r="I136" s="52"/>
    </row>
    <row r="137" spans="2:9">
      <c r="B137" s="194" t="s">
        <v>702</v>
      </c>
      <c r="C137" s="147"/>
      <c r="D137" s="67"/>
      <c r="E137" s="62">
        <v>1001.3334</v>
      </c>
      <c r="F137" s="97"/>
      <c r="G137" s="50"/>
      <c r="H137" s="50"/>
      <c r="I137" s="52"/>
    </row>
    <row r="138" spans="2:9">
      <c r="B138" s="194" t="s">
        <v>703</v>
      </c>
      <c r="C138" s="147"/>
      <c r="D138" s="67"/>
      <c r="E138" s="62">
        <v>1324.4970000000001</v>
      </c>
      <c r="F138" s="97"/>
      <c r="G138" s="50"/>
      <c r="H138" s="50"/>
      <c r="I138" s="52"/>
    </row>
    <row r="139" spans="2:9">
      <c r="B139" s="194" t="s">
        <v>704</v>
      </c>
      <c r="C139" s="147"/>
      <c r="D139" s="67"/>
      <c r="E139" s="62">
        <v>1001.288</v>
      </c>
      <c r="F139" s="97"/>
      <c r="G139" s="50"/>
      <c r="H139" s="50"/>
      <c r="I139" s="52"/>
    </row>
    <row r="140" spans="2:9">
      <c r="B140" s="194" t="s">
        <v>705</v>
      </c>
      <c r="C140" s="147"/>
      <c r="D140" s="67"/>
      <c r="E140" s="62">
        <v>0</v>
      </c>
      <c r="F140" s="97"/>
      <c r="G140" s="50"/>
      <c r="H140" s="50"/>
      <c r="I140" s="52"/>
    </row>
    <row r="141" spans="2:9">
      <c r="B141" s="194" t="s">
        <v>706</v>
      </c>
      <c r="C141" s="147"/>
      <c r="D141" s="67"/>
      <c r="E141" s="62">
        <v>0</v>
      </c>
      <c r="F141" s="97"/>
      <c r="G141" s="50"/>
      <c r="H141" s="50"/>
      <c r="I141" s="52"/>
    </row>
    <row r="142" spans="2:9">
      <c r="B142" s="194" t="s">
        <v>707</v>
      </c>
      <c r="C142" s="147"/>
      <c r="D142" s="67"/>
      <c r="E142" s="62">
        <v>1383.7619999999999</v>
      </c>
      <c r="F142" s="97"/>
      <c r="G142" s="50"/>
      <c r="H142" s="50"/>
      <c r="I142" s="52"/>
    </row>
    <row r="143" spans="2:9">
      <c r="B143" s="194" t="s">
        <v>550</v>
      </c>
      <c r="C143" s="147"/>
      <c r="D143" s="67"/>
      <c r="E143" s="62">
        <v>1001.3732</v>
      </c>
      <c r="F143" s="97"/>
      <c r="G143" s="50"/>
      <c r="H143" s="50"/>
      <c r="I143" s="52"/>
    </row>
    <row r="144" spans="2:9">
      <c r="B144" s="194" t="s">
        <v>708</v>
      </c>
      <c r="C144" s="147"/>
      <c r="D144" s="67"/>
      <c r="E144" s="62">
        <v>1385.5246</v>
      </c>
      <c r="F144" s="81"/>
      <c r="G144" s="50"/>
      <c r="H144" s="50"/>
      <c r="I144" s="52"/>
    </row>
    <row r="145" spans="2:9" ht="15.75" thickBot="1">
      <c r="B145" s="195" t="s">
        <v>709</v>
      </c>
      <c r="C145" s="148"/>
      <c r="D145" s="149"/>
      <c r="E145" s="65">
        <v>1001.3083</v>
      </c>
      <c r="F145" s="81"/>
      <c r="G145" s="50"/>
      <c r="H145" s="50"/>
      <c r="I145" s="52"/>
    </row>
    <row r="146" spans="2:9">
      <c r="B146" s="150"/>
      <c r="C146" s="147"/>
      <c r="D146" s="67"/>
      <c r="E146" s="68"/>
      <c r="F146" s="81"/>
      <c r="G146" s="50"/>
      <c r="H146" s="50"/>
      <c r="I146" s="52"/>
    </row>
    <row r="147" spans="2:9">
      <c r="B147" s="49" t="s">
        <v>538</v>
      </c>
      <c r="C147" s="144"/>
      <c r="D147" s="151"/>
      <c r="E147" s="152"/>
      <c r="F147" s="151"/>
      <c r="G147" s="144" t="s">
        <v>163</v>
      </c>
      <c r="H147" s="50"/>
      <c r="I147" s="52"/>
    </row>
    <row r="148" spans="2:9">
      <c r="B148" s="49" t="s">
        <v>162</v>
      </c>
      <c r="C148" s="144"/>
      <c r="D148" s="151"/>
      <c r="E148" s="152"/>
      <c r="F148" s="153"/>
      <c r="G148" s="144" t="s">
        <v>163</v>
      </c>
      <c r="H148" s="50"/>
      <c r="I148" s="52"/>
    </row>
    <row r="149" spans="2:9">
      <c r="B149" s="49" t="s">
        <v>539</v>
      </c>
      <c r="C149" s="73"/>
      <c r="D149" s="151"/>
      <c r="E149" s="152"/>
      <c r="F149" s="153"/>
      <c r="G149" s="73" t="str">
        <f>C97</f>
        <v>130 days</v>
      </c>
      <c r="H149" s="50"/>
      <c r="I149" s="52"/>
    </row>
    <row r="150" spans="2:9">
      <c r="B150" s="49" t="s">
        <v>504</v>
      </c>
      <c r="C150" s="50"/>
      <c r="D150" s="166" t="s">
        <v>557</v>
      </c>
      <c r="E150" s="152"/>
      <c r="F150" s="153"/>
      <c r="G150" s="144"/>
      <c r="H150" s="50"/>
      <c r="I150" s="52"/>
    </row>
    <row r="151" spans="2:9" ht="24.75">
      <c r="B151" s="196" t="s">
        <v>710</v>
      </c>
      <c r="C151" s="76" t="s">
        <v>167</v>
      </c>
      <c r="D151" s="76" t="s">
        <v>168</v>
      </c>
      <c r="E151" s="152"/>
      <c r="F151" s="153"/>
      <c r="G151" s="144"/>
      <c r="H151" s="50"/>
      <c r="I151" s="52"/>
    </row>
    <row r="152" spans="2:9">
      <c r="B152" s="79" t="s">
        <v>699</v>
      </c>
      <c r="C152" s="78">
        <v>4.1420582899999996</v>
      </c>
      <c r="D152" s="78">
        <v>4.1420582899999996</v>
      </c>
      <c r="E152" s="152"/>
      <c r="F152" s="153"/>
      <c r="G152" s="144"/>
      <c r="H152" s="50"/>
      <c r="I152" s="52"/>
    </row>
    <row r="153" spans="2:9">
      <c r="B153" s="79" t="s">
        <v>700</v>
      </c>
      <c r="C153" s="78">
        <v>4.3524796600000002</v>
      </c>
      <c r="D153" s="78">
        <v>4.3524796600000002</v>
      </c>
      <c r="E153" s="152"/>
      <c r="F153" s="153"/>
      <c r="G153" s="144"/>
      <c r="H153" s="50"/>
      <c r="I153" s="52"/>
    </row>
    <row r="154" spans="2:9">
      <c r="B154" s="77" t="s">
        <v>701</v>
      </c>
      <c r="C154" s="78">
        <v>0</v>
      </c>
      <c r="D154" s="78">
        <v>0</v>
      </c>
      <c r="E154" s="152"/>
      <c r="F154" s="153"/>
      <c r="G154" s="144"/>
      <c r="H154" s="50"/>
      <c r="I154" s="52"/>
    </row>
    <row r="155" spans="2:9">
      <c r="B155" s="77" t="s">
        <v>702</v>
      </c>
      <c r="C155" s="78">
        <v>4.3922999999999996</v>
      </c>
      <c r="D155" s="78">
        <v>4.3922999999999996</v>
      </c>
      <c r="E155" s="152"/>
      <c r="F155" s="153"/>
      <c r="G155" s="144"/>
      <c r="H155" s="50"/>
      <c r="I155" s="52"/>
    </row>
    <row r="156" spans="2:9">
      <c r="B156" s="77" t="s">
        <v>703</v>
      </c>
      <c r="C156" s="78">
        <v>0</v>
      </c>
      <c r="D156" s="78">
        <v>0</v>
      </c>
      <c r="E156" s="152"/>
      <c r="F156" s="153"/>
      <c r="G156" s="144"/>
      <c r="H156" s="50"/>
      <c r="I156" s="52"/>
    </row>
    <row r="157" spans="2:9">
      <c r="B157" s="77" t="s">
        <v>704</v>
      </c>
      <c r="C157" s="78">
        <v>5.0728860099999995</v>
      </c>
      <c r="D157" s="78">
        <v>5.0728860099999995</v>
      </c>
      <c r="E157" s="152"/>
      <c r="F157" s="153"/>
      <c r="G157" s="144"/>
      <c r="H157" s="50"/>
      <c r="I157" s="52"/>
    </row>
    <row r="158" spans="2:9">
      <c r="B158" s="77" t="s">
        <v>705</v>
      </c>
      <c r="C158" s="78">
        <v>0</v>
      </c>
      <c r="D158" s="78">
        <v>0</v>
      </c>
      <c r="E158" s="152"/>
      <c r="F158" s="153"/>
      <c r="G158" s="144"/>
      <c r="H158" s="50"/>
      <c r="I158" s="52"/>
    </row>
    <row r="159" spans="2:9">
      <c r="B159" s="77" t="s">
        <v>706</v>
      </c>
      <c r="C159" s="78">
        <v>0</v>
      </c>
      <c r="D159" s="78">
        <v>0</v>
      </c>
      <c r="E159" s="152"/>
      <c r="F159" s="153"/>
      <c r="G159" s="144"/>
      <c r="H159" s="50"/>
      <c r="I159" s="52"/>
    </row>
    <row r="160" spans="2:9">
      <c r="B160" s="77" t="s">
        <v>707</v>
      </c>
      <c r="C160" s="78">
        <v>0</v>
      </c>
      <c r="D160" s="78">
        <v>0</v>
      </c>
      <c r="E160" s="152"/>
      <c r="F160" s="153"/>
      <c r="G160" s="144"/>
      <c r="H160" s="50"/>
      <c r="I160" s="52"/>
    </row>
    <row r="161" spans="2:9">
      <c r="B161" s="77" t="s">
        <v>550</v>
      </c>
      <c r="C161" s="78">
        <v>5.0279999999999996</v>
      </c>
      <c r="D161" s="78">
        <v>5.0279999999999996</v>
      </c>
      <c r="E161" s="152"/>
      <c r="F161" s="153"/>
      <c r="G161" s="144"/>
      <c r="H161" s="50"/>
      <c r="I161" s="52"/>
    </row>
    <row r="162" spans="2:9">
      <c r="B162" s="77" t="s">
        <v>708</v>
      </c>
      <c r="C162" s="78">
        <v>0</v>
      </c>
      <c r="D162" s="78">
        <v>0</v>
      </c>
      <c r="E162" s="152"/>
      <c r="F162" s="153"/>
      <c r="G162" s="144"/>
      <c r="H162" s="50"/>
      <c r="I162" s="52"/>
    </row>
    <row r="163" spans="2:9">
      <c r="B163" s="200" t="s">
        <v>709</v>
      </c>
      <c r="C163" s="78">
        <v>5.5166008099999999</v>
      </c>
      <c r="D163" s="78">
        <v>5.5166008099999999</v>
      </c>
      <c r="E163" s="152"/>
      <c r="F163" s="153"/>
      <c r="G163" s="144"/>
      <c r="H163" s="50"/>
      <c r="I163" s="52"/>
    </row>
    <row r="164" spans="2:9">
      <c r="B164" s="49"/>
      <c r="C164" s="144"/>
      <c r="D164" s="151"/>
      <c r="E164" s="152"/>
      <c r="F164" s="153"/>
      <c r="G164" s="144"/>
      <c r="H164" s="50"/>
      <c r="I164" s="52"/>
    </row>
    <row r="165" spans="2:9">
      <c r="B165" s="155" t="s">
        <v>1022</v>
      </c>
      <c r="C165" s="156"/>
      <c r="D165" s="152"/>
      <c r="E165" s="152"/>
      <c r="F165" s="50"/>
      <c r="G165" s="144" t="s">
        <v>163</v>
      </c>
      <c r="H165" s="50"/>
      <c r="I165" s="52"/>
    </row>
    <row r="166" spans="2:9" ht="15" customHeight="1">
      <c r="B166" s="273" t="s">
        <v>1051</v>
      </c>
      <c r="C166" s="274"/>
      <c r="D166" s="274"/>
      <c r="E166" s="274"/>
      <c r="F166" s="157"/>
      <c r="G166" s="144" t="s">
        <v>163</v>
      </c>
      <c r="H166" s="50"/>
      <c r="I166" s="52"/>
    </row>
    <row r="167" spans="2:9">
      <c r="B167" s="49" t="s">
        <v>541</v>
      </c>
      <c r="C167" s="152"/>
      <c r="D167" s="96"/>
      <c r="E167" s="152"/>
      <c r="F167" s="50"/>
      <c r="G167" s="144" t="s">
        <v>163</v>
      </c>
      <c r="H167" s="50"/>
      <c r="I167" s="52"/>
    </row>
    <row r="168" spans="2:9">
      <c r="B168" s="49" t="s">
        <v>542</v>
      </c>
      <c r="C168" s="152"/>
      <c r="D168" s="96"/>
      <c r="E168" s="152"/>
      <c r="F168" s="50"/>
      <c r="G168" s="144" t="s">
        <v>163</v>
      </c>
      <c r="H168" s="50"/>
      <c r="I168" s="52"/>
    </row>
    <row r="169" spans="2:9">
      <c r="B169" s="49"/>
      <c r="C169" s="144"/>
      <c r="D169" s="96"/>
      <c r="E169" s="144"/>
      <c r="F169" s="50"/>
      <c r="G169" s="50"/>
      <c r="H169" s="50"/>
      <c r="I169" s="52"/>
    </row>
    <row r="170" spans="2:9">
      <c r="B170" s="49" t="s">
        <v>190</v>
      </c>
      <c r="C170" s="152"/>
      <c r="D170" s="152"/>
      <c r="E170" s="152"/>
      <c r="F170" s="152"/>
      <c r="G170" s="152"/>
      <c r="H170" s="50"/>
      <c r="I170" s="52"/>
    </row>
    <row r="171" spans="2:9" ht="15.75" thickBot="1">
      <c r="B171" s="158"/>
      <c r="C171" s="159"/>
      <c r="D171" s="98"/>
      <c r="E171" s="160"/>
      <c r="F171" s="161"/>
      <c r="G171" s="161"/>
      <c r="H171" s="161"/>
      <c r="I171" s="162"/>
    </row>
    <row r="174" spans="2:9" ht="89.25">
      <c r="B174" s="43" t="s">
        <v>1095</v>
      </c>
    </row>
    <row r="184" spans="2:2">
      <c r="B184" s="251" t="s">
        <v>1056</v>
      </c>
    </row>
    <row r="185" spans="2:2">
      <c r="B185" s="252" t="s">
        <v>1096</v>
      </c>
    </row>
    <row r="186" spans="2:2" ht="15.75">
      <c r="B186" s="206" t="s">
        <v>1058</v>
      </c>
    </row>
    <row r="196" spans="2:2">
      <c r="B196" s="253" t="s">
        <v>1069</v>
      </c>
    </row>
    <row r="208" spans="2:2">
      <c r="B208" s="254" t="s">
        <v>1097</v>
      </c>
    </row>
  </sheetData>
  <mergeCells count="24">
    <mergeCell ref="B166:E166"/>
    <mergeCell ref="B106:I106"/>
    <mergeCell ref="B107:I107"/>
    <mergeCell ref="B108:I108"/>
    <mergeCell ref="B109:I109"/>
    <mergeCell ref="B115:B116"/>
    <mergeCell ref="C115:C116"/>
    <mergeCell ref="C99:E99"/>
    <mergeCell ref="B102:I102"/>
    <mergeCell ref="B103:I103"/>
    <mergeCell ref="B104:I104"/>
    <mergeCell ref="B105:I105"/>
    <mergeCell ref="C98:E98"/>
    <mergeCell ref="B87:I87"/>
    <mergeCell ref="C88:E88"/>
    <mergeCell ref="C89:E89"/>
    <mergeCell ref="C90:E90"/>
    <mergeCell ref="C91:E91"/>
    <mergeCell ref="C92:E92"/>
    <mergeCell ref="C93:E93"/>
    <mergeCell ref="C94:E94"/>
    <mergeCell ref="C95:E95"/>
    <mergeCell ref="C96:E96"/>
    <mergeCell ref="C97:E97"/>
  </mergeCells>
  <hyperlinks>
    <hyperlink ref="B3" location="ITIUltraShortTermFund" display="ITI Ultra Short Term Fund" xr:uid="{AE2034AC-2F9F-4FC6-8F3F-B0F324E9735C}"/>
  </hyperlinks>
  <pageMargins left="0" right="0" top="0" bottom="0" header="0" footer="0"/>
  <pageSetup orientation="landscape"/>
  <headerFooter>
    <oddFooter xml:space="preserve">&amp;C_x000D_&amp;1#&amp;"Aptos"&amp;10&amp;K000000  For internal use only </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C7C8D-EE0C-4A58-8278-B16A475E2CCA}">
  <sheetPr codeName="Sheet22">
    <outlinePr summaryBelow="0"/>
  </sheetPr>
  <dimension ref="A1:I190"/>
  <sheetViews>
    <sheetView workbookViewId="0"/>
  </sheetViews>
  <sheetFormatPr defaultRowHeight="15"/>
  <cols>
    <col min="1" max="1" width="8.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8.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8.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8.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8.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8.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8.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8.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8.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8.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8.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8.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8.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8.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8.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8.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8.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8.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8.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8.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8.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8.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8.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8.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8.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8.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8.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8.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8.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8.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8.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8.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8.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8.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8.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8.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8.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8.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8.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8.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8.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8.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8.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8.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8.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8.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8.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8.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8.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8.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8.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8.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8.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8.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8.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8.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8.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8.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8.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8.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8.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8.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8.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8.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2"/>
      <c r="B1" s="3"/>
      <c r="C1" s="4"/>
      <c r="D1" s="4"/>
      <c r="E1" s="4"/>
      <c r="F1" s="4"/>
      <c r="G1" s="4"/>
      <c r="H1" s="4"/>
      <c r="I1" s="4"/>
    </row>
    <row r="2" spans="1:9" ht="26.1" customHeight="1">
      <c r="A2" s="4"/>
      <c r="B2" s="5" t="s">
        <v>20</v>
      </c>
      <c r="C2" s="4"/>
      <c r="D2" s="4"/>
      <c r="E2" s="4"/>
      <c r="F2" s="4"/>
      <c r="G2" s="4"/>
      <c r="H2" s="4"/>
      <c r="I2" s="4"/>
    </row>
    <row r="3" spans="1:9" ht="12.95" customHeight="1">
      <c r="A3" s="4"/>
      <c r="B3" s="3" t="s">
        <v>19</v>
      </c>
      <c r="C3" s="4"/>
      <c r="D3" s="4"/>
      <c r="E3" s="4"/>
      <c r="F3" s="4"/>
      <c r="G3" s="4"/>
      <c r="H3" s="4"/>
      <c r="I3" s="4"/>
    </row>
    <row r="4" spans="1:9" ht="12.95" customHeight="1">
      <c r="A4" s="4"/>
      <c r="B4" s="6"/>
      <c r="C4" s="4"/>
      <c r="D4" s="4"/>
      <c r="E4" s="4"/>
      <c r="F4" s="4"/>
      <c r="G4" s="4"/>
      <c r="H4" s="4"/>
      <c r="I4" s="4"/>
    </row>
    <row r="5" spans="1:9" ht="12.95" customHeight="1" thickBot="1">
      <c r="A5" s="7"/>
      <c r="B5" s="8" t="s">
        <v>21</v>
      </c>
      <c r="C5" s="4"/>
      <c r="D5" s="4"/>
      <c r="E5" s="4"/>
      <c r="F5" s="4"/>
      <c r="G5" s="4"/>
      <c r="H5" s="4"/>
      <c r="I5" s="4"/>
    </row>
    <row r="6" spans="1:9" ht="27.95" customHeight="1">
      <c r="A6" s="4"/>
      <c r="B6" s="9" t="s">
        <v>22</v>
      </c>
      <c r="C6" s="10" t="s">
        <v>23</v>
      </c>
      <c r="D6" s="11" t="s">
        <v>24</v>
      </c>
      <c r="E6" s="11" t="s">
        <v>25</v>
      </c>
      <c r="F6" s="11" t="s">
        <v>26</v>
      </c>
      <c r="G6" s="11" t="s">
        <v>27</v>
      </c>
      <c r="H6" s="11" t="s">
        <v>28</v>
      </c>
      <c r="I6" s="12" t="s">
        <v>29</v>
      </c>
    </row>
    <row r="7" spans="1:9" ht="12.95" customHeight="1">
      <c r="A7" s="4"/>
      <c r="B7" s="13" t="s">
        <v>30</v>
      </c>
      <c r="C7" s="14"/>
      <c r="D7" s="14"/>
      <c r="E7" s="14"/>
      <c r="F7" s="14"/>
      <c r="G7" s="14"/>
      <c r="H7" s="15"/>
      <c r="I7" s="16"/>
    </row>
    <row r="8" spans="1:9" ht="12.95" customHeight="1">
      <c r="A8" s="4"/>
      <c r="B8" s="13" t="s">
        <v>31</v>
      </c>
      <c r="C8" s="14"/>
      <c r="D8" s="14"/>
      <c r="E8" s="14"/>
      <c r="F8" s="4"/>
      <c r="G8" s="15"/>
      <c r="H8" s="15"/>
      <c r="I8" s="16"/>
    </row>
    <row r="9" spans="1:9" ht="12.95" customHeight="1">
      <c r="A9" s="17"/>
      <c r="B9" s="18" t="s">
        <v>35</v>
      </c>
      <c r="C9" s="14" t="s">
        <v>36</v>
      </c>
      <c r="D9" s="14" t="s">
        <v>37</v>
      </c>
      <c r="E9" s="19">
        <v>239190</v>
      </c>
      <c r="F9" s="20">
        <v>1695.14</v>
      </c>
      <c r="G9" s="21">
        <v>4.9000000000000002E-2</v>
      </c>
      <c r="H9" s="91"/>
      <c r="I9" s="22"/>
    </row>
    <row r="10" spans="1:9" ht="12.95" customHeight="1">
      <c r="A10" s="17"/>
      <c r="B10" s="18" t="s">
        <v>192</v>
      </c>
      <c r="C10" s="14" t="s">
        <v>193</v>
      </c>
      <c r="D10" s="14" t="s">
        <v>72</v>
      </c>
      <c r="E10" s="19">
        <v>96425</v>
      </c>
      <c r="F10" s="20">
        <v>1144.56</v>
      </c>
      <c r="G10" s="21">
        <v>3.3099999999999997E-2</v>
      </c>
      <c r="H10" s="91"/>
      <c r="I10" s="22"/>
    </row>
    <row r="11" spans="1:9" ht="12.95" customHeight="1">
      <c r="A11" s="17"/>
      <c r="B11" s="18" t="s">
        <v>99</v>
      </c>
      <c r="C11" s="14" t="s">
        <v>100</v>
      </c>
      <c r="D11" s="14" t="s">
        <v>101</v>
      </c>
      <c r="E11" s="19">
        <v>299306</v>
      </c>
      <c r="F11" s="20">
        <v>786.43</v>
      </c>
      <c r="G11" s="21">
        <v>2.2700000000000001E-2</v>
      </c>
      <c r="H11" s="91"/>
      <c r="I11" s="22"/>
    </row>
    <row r="12" spans="1:9" ht="12.95" customHeight="1">
      <c r="A12" s="17"/>
      <c r="B12" s="18" t="s">
        <v>210</v>
      </c>
      <c r="C12" s="14" t="s">
        <v>211</v>
      </c>
      <c r="D12" s="14" t="s">
        <v>34</v>
      </c>
      <c r="E12" s="19">
        <v>188807</v>
      </c>
      <c r="F12" s="20">
        <v>772.5</v>
      </c>
      <c r="G12" s="21">
        <v>2.23E-2</v>
      </c>
      <c r="H12" s="91"/>
      <c r="I12" s="22"/>
    </row>
    <row r="13" spans="1:9" ht="12.95" customHeight="1">
      <c r="A13" s="17"/>
      <c r="B13" s="18" t="s">
        <v>255</v>
      </c>
      <c r="C13" s="14" t="s">
        <v>256</v>
      </c>
      <c r="D13" s="14" t="s">
        <v>233</v>
      </c>
      <c r="E13" s="19">
        <v>184268</v>
      </c>
      <c r="F13" s="20">
        <v>765.63</v>
      </c>
      <c r="G13" s="21">
        <v>2.2100000000000002E-2</v>
      </c>
      <c r="H13" s="91"/>
      <c r="I13" s="22"/>
    </row>
    <row r="14" spans="1:9" ht="12.95" customHeight="1">
      <c r="A14" s="17"/>
      <c r="B14" s="18" t="s">
        <v>55</v>
      </c>
      <c r="C14" s="14" t="s">
        <v>56</v>
      </c>
      <c r="D14" s="14" t="s">
        <v>43</v>
      </c>
      <c r="E14" s="19">
        <v>75924</v>
      </c>
      <c r="F14" s="20">
        <v>746.11</v>
      </c>
      <c r="G14" s="21">
        <v>2.1600000000000001E-2</v>
      </c>
      <c r="H14" s="91"/>
      <c r="I14" s="22"/>
    </row>
    <row r="15" spans="1:9" ht="12.95" customHeight="1">
      <c r="A15" s="17"/>
      <c r="B15" s="18" t="s">
        <v>927</v>
      </c>
      <c r="C15" s="14" t="s">
        <v>928</v>
      </c>
      <c r="D15" s="14" t="s">
        <v>259</v>
      </c>
      <c r="E15" s="19">
        <v>7134</v>
      </c>
      <c r="F15" s="20">
        <v>743.15</v>
      </c>
      <c r="G15" s="21">
        <v>2.1499999999999998E-2</v>
      </c>
      <c r="H15" s="91"/>
      <c r="I15" s="22"/>
    </row>
    <row r="16" spans="1:9" ht="12.95" customHeight="1">
      <c r="A16" s="17"/>
      <c r="B16" s="18" t="s">
        <v>220</v>
      </c>
      <c r="C16" s="14" t="s">
        <v>221</v>
      </c>
      <c r="D16" s="14" t="s">
        <v>37</v>
      </c>
      <c r="E16" s="19">
        <v>60165</v>
      </c>
      <c r="F16" s="20">
        <v>737.62</v>
      </c>
      <c r="G16" s="21">
        <v>2.1299999999999999E-2</v>
      </c>
      <c r="H16" s="91"/>
      <c r="I16" s="22"/>
    </row>
    <row r="17" spans="1:9" ht="12.95" customHeight="1">
      <c r="A17" s="17"/>
      <c r="B17" s="18" t="s">
        <v>194</v>
      </c>
      <c r="C17" s="14" t="s">
        <v>195</v>
      </c>
      <c r="D17" s="14" t="s">
        <v>37</v>
      </c>
      <c r="E17" s="19">
        <v>51036</v>
      </c>
      <c r="F17" s="20">
        <v>674.54</v>
      </c>
      <c r="G17" s="21">
        <v>1.95E-2</v>
      </c>
      <c r="H17" s="91"/>
      <c r="I17" s="22"/>
    </row>
    <row r="18" spans="1:9" ht="12.95" customHeight="1">
      <c r="A18" s="17"/>
      <c r="B18" s="18" t="s">
        <v>815</v>
      </c>
      <c r="C18" s="14" t="s">
        <v>816</v>
      </c>
      <c r="D18" s="14" t="s">
        <v>259</v>
      </c>
      <c r="E18" s="19">
        <v>405081</v>
      </c>
      <c r="F18" s="20">
        <v>661.34</v>
      </c>
      <c r="G18" s="21">
        <v>1.9099999999999999E-2</v>
      </c>
      <c r="H18" s="91"/>
      <c r="I18" s="22"/>
    </row>
    <row r="19" spans="1:9" ht="12.95" customHeight="1">
      <c r="A19" s="17"/>
      <c r="B19" s="18" t="s">
        <v>606</v>
      </c>
      <c r="C19" s="14" t="s">
        <v>607</v>
      </c>
      <c r="D19" s="14" t="s">
        <v>37</v>
      </c>
      <c r="E19" s="19">
        <v>200000</v>
      </c>
      <c r="F19" s="20">
        <v>634.79999999999995</v>
      </c>
      <c r="G19" s="21">
        <v>1.84E-2</v>
      </c>
      <c r="H19" s="91"/>
      <c r="I19" s="22"/>
    </row>
    <row r="20" spans="1:9" ht="12.95" customHeight="1">
      <c r="A20" s="17"/>
      <c r="B20" s="18" t="s">
        <v>227</v>
      </c>
      <c r="C20" s="14" t="s">
        <v>228</v>
      </c>
      <c r="D20" s="14" t="s">
        <v>226</v>
      </c>
      <c r="E20" s="19">
        <v>3124</v>
      </c>
      <c r="F20" s="20">
        <v>615.42999999999995</v>
      </c>
      <c r="G20" s="21">
        <v>1.78E-2</v>
      </c>
      <c r="H20" s="91"/>
      <c r="I20" s="22"/>
    </row>
    <row r="21" spans="1:9" ht="12.95" customHeight="1">
      <c r="A21" s="17"/>
      <c r="B21" s="18" t="s">
        <v>207</v>
      </c>
      <c r="C21" s="14" t="s">
        <v>208</v>
      </c>
      <c r="D21" s="14" t="s">
        <v>209</v>
      </c>
      <c r="E21" s="19">
        <v>5649</v>
      </c>
      <c r="F21" s="20">
        <v>614.27</v>
      </c>
      <c r="G21" s="21">
        <v>1.78E-2</v>
      </c>
      <c r="H21" s="91"/>
      <c r="I21" s="22"/>
    </row>
    <row r="22" spans="1:9" ht="12.95" customHeight="1">
      <c r="A22" s="17"/>
      <c r="B22" s="18" t="s">
        <v>205</v>
      </c>
      <c r="C22" s="14" t="s">
        <v>206</v>
      </c>
      <c r="D22" s="14" t="s">
        <v>37</v>
      </c>
      <c r="E22" s="19">
        <v>872677</v>
      </c>
      <c r="F22" s="20">
        <v>589.05999999999995</v>
      </c>
      <c r="G22" s="21">
        <v>1.7000000000000001E-2</v>
      </c>
      <c r="H22" s="91"/>
      <c r="I22" s="22"/>
    </row>
    <row r="23" spans="1:9" ht="12.95" customHeight="1">
      <c r="A23" s="17"/>
      <c r="B23" s="18" t="s">
        <v>212</v>
      </c>
      <c r="C23" s="14" t="s">
        <v>213</v>
      </c>
      <c r="D23" s="14" t="s">
        <v>214</v>
      </c>
      <c r="E23" s="19">
        <v>143541</v>
      </c>
      <c r="F23" s="20">
        <v>584.21</v>
      </c>
      <c r="G23" s="21">
        <v>1.6899999999999998E-2</v>
      </c>
      <c r="H23" s="91"/>
      <c r="I23" s="22"/>
    </row>
    <row r="24" spans="1:9" ht="12.95" customHeight="1">
      <c r="A24" s="17"/>
      <c r="B24" s="18" t="s">
        <v>215</v>
      </c>
      <c r="C24" s="14" t="s">
        <v>216</v>
      </c>
      <c r="D24" s="14" t="s">
        <v>198</v>
      </c>
      <c r="E24" s="19">
        <v>6071</v>
      </c>
      <c r="F24" s="20">
        <v>564.09</v>
      </c>
      <c r="G24" s="21">
        <v>1.6299999999999999E-2</v>
      </c>
      <c r="H24" s="91"/>
      <c r="I24" s="22"/>
    </row>
    <row r="25" spans="1:9" ht="12.95" customHeight="1">
      <c r="A25" s="17"/>
      <c r="B25" s="18" t="s">
        <v>247</v>
      </c>
      <c r="C25" s="14" t="s">
        <v>248</v>
      </c>
      <c r="D25" s="14" t="s">
        <v>84</v>
      </c>
      <c r="E25" s="19">
        <v>17546</v>
      </c>
      <c r="F25" s="20">
        <v>537.24</v>
      </c>
      <c r="G25" s="21">
        <v>1.55E-2</v>
      </c>
      <c r="H25" s="91"/>
      <c r="I25" s="22"/>
    </row>
    <row r="26" spans="1:9" ht="12.95" customHeight="1">
      <c r="A26" s="17"/>
      <c r="B26" s="18" t="s">
        <v>467</v>
      </c>
      <c r="C26" s="14" t="s">
        <v>468</v>
      </c>
      <c r="D26" s="14" t="s">
        <v>37</v>
      </c>
      <c r="E26" s="19">
        <v>232890</v>
      </c>
      <c r="F26" s="20">
        <v>526.45000000000005</v>
      </c>
      <c r="G26" s="21">
        <v>1.52E-2</v>
      </c>
      <c r="H26" s="91"/>
      <c r="I26" s="22"/>
    </row>
    <row r="27" spans="1:9" ht="12.95" customHeight="1">
      <c r="A27" s="17"/>
      <c r="B27" s="18" t="s">
        <v>59</v>
      </c>
      <c r="C27" s="14" t="s">
        <v>60</v>
      </c>
      <c r="D27" s="14" t="s">
        <v>37</v>
      </c>
      <c r="E27" s="19">
        <v>130205</v>
      </c>
      <c r="F27" s="20">
        <v>525.17999999999995</v>
      </c>
      <c r="G27" s="21">
        <v>1.52E-2</v>
      </c>
      <c r="H27" s="91"/>
      <c r="I27" s="22"/>
    </row>
    <row r="28" spans="1:9" ht="12.95" customHeight="1">
      <c r="A28" s="17"/>
      <c r="B28" s="18" t="s">
        <v>196</v>
      </c>
      <c r="C28" s="14" t="s">
        <v>197</v>
      </c>
      <c r="D28" s="14" t="s">
        <v>198</v>
      </c>
      <c r="E28" s="19">
        <v>24588</v>
      </c>
      <c r="F28" s="20">
        <v>520.36</v>
      </c>
      <c r="G28" s="21">
        <v>1.5100000000000001E-2</v>
      </c>
      <c r="H28" s="91"/>
      <c r="I28" s="22"/>
    </row>
    <row r="29" spans="1:9" ht="12.95" customHeight="1">
      <c r="A29" s="17"/>
      <c r="B29" s="18" t="s">
        <v>231</v>
      </c>
      <c r="C29" s="14" t="s">
        <v>232</v>
      </c>
      <c r="D29" s="14" t="s">
        <v>233</v>
      </c>
      <c r="E29" s="19">
        <v>4896</v>
      </c>
      <c r="F29" s="20">
        <v>514.08000000000004</v>
      </c>
      <c r="G29" s="21">
        <v>1.49E-2</v>
      </c>
      <c r="H29" s="91"/>
      <c r="I29" s="22"/>
    </row>
    <row r="30" spans="1:9" ht="12.95" customHeight="1">
      <c r="A30" s="17"/>
      <c r="B30" s="18" t="s">
        <v>985</v>
      </c>
      <c r="C30" s="14" t="s">
        <v>986</v>
      </c>
      <c r="D30" s="14" t="s">
        <v>37</v>
      </c>
      <c r="E30" s="19">
        <v>744439</v>
      </c>
      <c r="F30" s="20">
        <v>513.14</v>
      </c>
      <c r="G30" s="21">
        <v>1.4800000000000001E-2</v>
      </c>
      <c r="H30" s="91"/>
      <c r="I30" s="22"/>
    </row>
    <row r="31" spans="1:9" ht="12.95" customHeight="1">
      <c r="A31" s="17"/>
      <c r="B31" s="18" t="s">
        <v>183</v>
      </c>
      <c r="C31" s="14" t="s">
        <v>203</v>
      </c>
      <c r="D31" s="14" t="s">
        <v>204</v>
      </c>
      <c r="E31" s="19">
        <v>156917</v>
      </c>
      <c r="F31" s="20">
        <v>502.13</v>
      </c>
      <c r="G31" s="21">
        <v>1.4500000000000001E-2</v>
      </c>
      <c r="H31" s="91"/>
      <c r="I31" s="22"/>
    </row>
    <row r="32" spans="1:9" ht="12.95" customHeight="1">
      <c r="A32" s="17"/>
      <c r="B32" s="18" t="s">
        <v>224</v>
      </c>
      <c r="C32" s="14" t="s">
        <v>225</v>
      </c>
      <c r="D32" s="14" t="s">
        <v>226</v>
      </c>
      <c r="E32" s="19">
        <v>11337</v>
      </c>
      <c r="F32" s="20">
        <v>499.43</v>
      </c>
      <c r="G32" s="21">
        <v>1.44E-2</v>
      </c>
      <c r="H32" s="91"/>
      <c r="I32" s="22"/>
    </row>
    <row r="33" spans="1:9" ht="12.95" customHeight="1">
      <c r="A33" s="17"/>
      <c r="B33" s="18" t="s">
        <v>562</v>
      </c>
      <c r="C33" s="14" t="s">
        <v>563</v>
      </c>
      <c r="D33" s="14" t="s">
        <v>564</v>
      </c>
      <c r="E33" s="19">
        <v>23970</v>
      </c>
      <c r="F33" s="20">
        <v>494.12</v>
      </c>
      <c r="G33" s="21">
        <v>1.43E-2</v>
      </c>
      <c r="H33" s="91"/>
      <c r="I33" s="22"/>
    </row>
    <row r="34" spans="1:9" ht="12.95" customHeight="1">
      <c r="A34" s="17"/>
      <c r="B34" s="18" t="s">
        <v>454</v>
      </c>
      <c r="C34" s="14" t="s">
        <v>455</v>
      </c>
      <c r="D34" s="14" t="s">
        <v>238</v>
      </c>
      <c r="E34" s="19">
        <v>62095</v>
      </c>
      <c r="F34" s="20">
        <v>488.07</v>
      </c>
      <c r="G34" s="21">
        <v>1.41E-2</v>
      </c>
      <c r="H34" s="91"/>
      <c r="I34" s="22"/>
    </row>
    <row r="35" spans="1:9" ht="12.95" customHeight="1">
      <c r="A35" s="17"/>
      <c r="B35" s="18" t="s">
        <v>236</v>
      </c>
      <c r="C35" s="14" t="s">
        <v>237</v>
      </c>
      <c r="D35" s="14" t="s">
        <v>238</v>
      </c>
      <c r="E35" s="19">
        <v>71894</v>
      </c>
      <c r="F35" s="20">
        <v>476.55</v>
      </c>
      <c r="G35" s="21">
        <v>1.38E-2</v>
      </c>
      <c r="H35" s="91"/>
      <c r="I35" s="22"/>
    </row>
    <row r="36" spans="1:9" ht="12.95" customHeight="1">
      <c r="A36" s="17"/>
      <c r="B36" s="18" t="s">
        <v>469</v>
      </c>
      <c r="C36" s="14" t="s">
        <v>470</v>
      </c>
      <c r="D36" s="14" t="s">
        <v>219</v>
      </c>
      <c r="E36" s="19">
        <v>34408</v>
      </c>
      <c r="F36" s="20">
        <v>469.67</v>
      </c>
      <c r="G36" s="21">
        <v>1.3599999999999999E-2</v>
      </c>
      <c r="H36" s="91"/>
      <c r="I36" s="22"/>
    </row>
    <row r="37" spans="1:9" ht="12.95" customHeight="1">
      <c r="A37" s="17"/>
      <c r="B37" s="18" t="s">
        <v>496</v>
      </c>
      <c r="C37" s="14" t="s">
        <v>497</v>
      </c>
      <c r="D37" s="14" t="s">
        <v>43</v>
      </c>
      <c r="E37" s="19">
        <v>41409</v>
      </c>
      <c r="F37" s="20">
        <v>463.78</v>
      </c>
      <c r="G37" s="21">
        <v>1.34E-2</v>
      </c>
      <c r="H37" s="91"/>
      <c r="I37" s="22"/>
    </row>
    <row r="38" spans="1:9" ht="12.95" customHeight="1">
      <c r="A38" s="17"/>
      <c r="B38" s="18" t="s">
        <v>249</v>
      </c>
      <c r="C38" s="14" t="s">
        <v>250</v>
      </c>
      <c r="D38" s="14" t="s">
        <v>209</v>
      </c>
      <c r="E38" s="19">
        <v>11105</v>
      </c>
      <c r="F38" s="20">
        <v>455.97</v>
      </c>
      <c r="G38" s="21">
        <v>1.32E-2</v>
      </c>
      <c r="H38" s="91"/>
      <c r="I38" s="22"/>
    </row>
    <row r="39" spans="1:9" ht="12.95" customHeight="1">
      <c r="A39" s="17"/>
      <c r="B39" s="18" t="s">
        <v>217</v>
      </c>
      <c r="C39" s="14" t="s">
        <v>218</v>
      </c>
      <c r="D39" s="14" t="s">
        <v>219</v>
      </c>
      <c r="E39" s="19">
        <v>22740</v>
      </c>
      <c r="F39" s="20">
        <v>451.84</v>
      </c>
      <c r="G39" s="21">
        <v>1.3100000000000001E-2</v>
      </c>
      <c r="H39" s="91"/>
      <c r="I39" s="22"/>
    </row>
    <row r="40" spans="1:9" ht="12.95" customHeight="1">
      <c r="A40" s="17"/>
      <c r="B40" s="18" t="s">
        <v>251</v>
      </c>
      <c r="C40" s="14" t="s">
        <v>252</v>
      </c>
      <c r="D40" s="14" t="s">
        <v>226</v>
      </c>
      <c r="E40" s="19">
        <v>94976</v>
      </c>
      <c r="F40" s="20">
        <v>451.8</v>
      </c>
      <c r="G40" s="21">
        <v>1.3100000000000001E-2</v>
      </c>
      <c r="H40" s="91"/>
      <c r="I40" s="22"/>
    </row>
    <row r="41" spans="1:9" ht="12.95" customHeight="1">
      <c r="A41" s="17"/>
      <c r="B41" s="18" t="s">
        <v>281</v>
      </c>
      <c r="C41" s="14" t="s">
        <v>282</v>
      </c>
      <c r="D41" s="14" t="s">
        <v>43</v>
      </c>
      <c r="E41" s="19">
        <v>100809</v>
      </c>
      <c r="F41" s="20">
        <v>447.44</v>
      </c>
      <c r="G41" s="21">
        <v>1.29E-2</v>
      </c>
      <c r="H41" s="91"/>
      <c r="I41" s="22"/>
    </row>
    <row r="42" spans="1:9" ht="12.95" customHeight="1">
      <c r="A42" s="17"/>
      <c r="B42" s="18" t="s">
        <v>446</v>
      </c>
      <c r="C42" s="14" t="s">
        <v>447</v>
      </c>
      <c r="D42" s="14" t="s">
        <v>226</v>
      </c>
      <c r="E42" s="19">
        <v>5424</v>
      </c>
      <c r="F42" s="20">
        <v>447.21</v>
      </c>
      <c r="G42" s="21">
        <v>1.29E-2</v>
      </c>
      <c r="H42" s="91"/>
      <c r="I42" s="22"/>
    </row>
    <row r="43" spans="1:9" ht="12.95" customHeight="1">
      <c r="A43" s="17"/>
      <c r="B43" s="18" t="s">
        <v>987</v>
      </c>
      <c r="C43" s="14" t="s">
        <v>988</v>
      </c>
      <c r="D43" s="14" t="s">
        <v>43</v>
      </c>
      <c r="E43" s="19">
        <v>178137</v>
      </c>
      <c r="F43" s="20">
        <v>440.8</v>
      </c>
      <c r="G43" s="21">
        <v>1.2800000000000001E-2</v>
      </c>
      <c r="H43" s="91"/>
      <c r="I43" s="22"/>
    </row>
    <row r="44" spans="1:9" ht="12.95" customHeight="1">
      <c r="A44" s="17"/>
      <c r="B44" s="18" t="s">
        <v>290</v>
      </c>
      <c r="C44" s="14" t="s">
        <v>291</v>
      </c>
      <c r="D44" s="14" t="s">
        <v>43</v>
      </c>
      <c r="E44" s="19">
        <v>44567</v>
      </c>
      <c r="F44" s="20">
        <v>427.58</v>
      </c>
      <c r="G44" s="21">
        <v>1.24E-2</v>
      </c>
      <c r="H44" s="91"/>
      <c r="I44" s="22"/>
    </row>
    <row r="45" spans="1:9" ht="12.95" customHeight="1">
      <c r="A45" s="17"/>
      <c r="B45" s="18" t="s">
        <v>222</v>
      </c>
      <c r="C45" s="14" t="s">
        <v>223</v>
      </c>
      <c r="D45" s="14" t="s">
        <v>43</v>
      </c>
      <c r="E45" s="19">
        <v>70407</v>
      </c>
      <c r="F45" s="20">
        <v>422.97</v>
      </c>
      <c r="G45" s="21">
        <v>1.2200000000000001E-2</v>
      </c>
      <c r="H45" s="91"/>
      <c r="I45" s="22"/>
    </row>
    <row r="46" spans="1:9" ht="12.95" customHeight="1">
      <c r="A46" s="17"/>
      <c r="B46" s="18" t="s">
        <v>267</v>
      </c>
      <c r="C46" s="14" t="s">
        <v>268</v>
      </c>
      <c r="D46" s="14" t="s">
        <v>219</v>
      </c>
      <c r="E46" s="19">
        <v>5088</v>
      </c>
      <c r="F46" s="20">
        <v>415.46</v>
      </c>
      <c r="G46" s="21">
        <v>1.2E-2</v>
      </c>
      <c r="H46" s="91"/>
      <c r="I46" s="22"/>
    </row>
    <row r="47" spans="1:9" ht="12.95" customHeight="1">
      <c r="A47" s="17"/>
      <c r="B47" s="18" t="s">
        <v>490</v>
      </c>
      <c r="C47" s="14" t="s">
        <v>491</v>
      </c>
      <c r="D47" s="14" t="s">
        <v>43</v>
      </c>
      <c r="E47" s="19">
        <v>129973</v>
      </c>
      <c r="F47" s="20">
        <v>410.52</v>
      </c>
      <c r="G47" s="21">
        <v>1.1900000000000001E-2</v>
      </c>
      <c r="H47" s="91"/>
      <c r="I47" s="22"/>
    </row>
    <row r="48" spans="1:9" ht="12.95" customHeight="1">
      <c r="A48" s="17"/>
      <c r="B48" s="18" t="s">
        <v>292</v>
      </c>
      <c r="C48" s="14" t="s">
        <v>293</v>
      </c>
      <c r="D48" s="14" t="s">
        <v>34</v>
      </c>
      <c r="E48" s="19">
        <v>531476</v>
      </c>
      <c r="F48" s="20">
        <v>406.26</v>
      </c>
      <c r="G48" s="21">
        <v>1.18E-2</v>
      </c>
      <c r="H48" s="91"/>
      <c r="I48" s="22"/>
    </row>
    <row r="49" spans="1:9" ht="12.95" customHeight="1">
      <c r="A49" s="17"/>
      <c r="B49" s="18" t="s">
        <v>271</v>
      </c>
      <c r="C49" s="14" t="s">
        <v>272</v>
      </c>
      <c r="D49" s="14" t="s">
        <v>37</v>
      </c>
      <c r="E49" s="19">
        <v>41856</v>
      </c>
      <c r="F49" s="20">
        <v>401.61</v>
      </c>
      <c r="G49" s="21">
        <v>1.1599999999999999E-2</v>
      </c>
      <c r="H49" s="91"/>
      <c r="I49" s="22"/>
    </row>
    <row r="50" spans="1:9" ht="12.95" customHeight="1">
      <c r="A50" s="17"/>
      <c r="B50" s="18" t="s">
        <v>498</v>
      </c>
      <c r="C50" s="14" t="s">
        <v>499</v>
      </c>
      <c r="D50" s="14" t="s">
        <v>37</v>
      </c>
      <c r="E50" s="19">
        <v>830000</v>
      </c>
      <c r="F50" s="20">
        <v>400.39</v>
      </c>
      <c r="G50" s="21">
        <v>1.1599999999999999E-2</v>
      </c>
      <c r="H50" s="91"/>
      <c r="I50" s="22"/>
    </row>
    <row r="51" spans="1:9" ht="12.95" customHeight="1">
      <c r="A51" s="17"/>
      <c r="B51" s="18" t="s">
        <v>57</v>
      </c>
      <c r="C51" s="14" t="s">
        <v>58</v>
      </c>
      <c r="D51" s="14" t="s">
        <v>37</v>
      </c>
      <c r="E51" s="19">
        <v>44226</v>
      </c>
      <c r="F51" s="20">
        <v>398.65</v>
      </c>
      <c r="G51" s="21">
        <v>1.15E-2</v>
      </c>
      <c r="H51" s="91"/>
      <c r="I51" s="22"/>
    </row>
    <row r="52" spans="1:9" ht="12.95" customHeight="1">
      <c r="A52" s="17"/>
      <c r="B52" s="18" t="s">
        <v>476</v>
      </c>
      <c r="C52" s="14" t="s">
        <v>477</v>
      </c>
      <c r="D52" s="14" t="s">
        <v>219</v>
      </c>
      <c r="E52" s="19">
        <v>57147</v>
      </c>
      <c r="F52" s="20">
        <v>398.4</v>
      </c>
      <c r="G52" s="21">
        <v>1.15E-2</v>
      </c>
      <c r="H52" s="91"/>
      <c r="I52" s="22"/>
    </row>
    <row r="53" spans="1:9" ht="12.95" customHeight="1">
      <c r="A53" s="17"/>
      <c r="B53" s="18" t="s">
        <v>939</v>
      </c>
      <c r="C53" s="14" t="s">
        <v>940</v>
      </c>
      <c r="D53" s="14" t="s">
        <v>219</v>
      </c>
      <c r="E53" s="19">
        <v>52110</v>
      </c>
      <c r="F53" s="20">
        <v>388.95</v>
      </c>
      <c r="G53" s="21">
        <v>1.1299999999999999E-2</v>
      </c>
      <c r="H53" s="91"/>
      <c r="I53" s="22"/>
    </row>
    <row r="54" spans="1:9" ht="12.95" customHeight="1">
      <c r="A54" s="17"/>
      <c r="B54" s="18" t="s">
        <v>241</v>
      </c>
      <c r="C54" s="14" t="s">
        <v>242</v>
      </c>
      <c r="D54" s="14" t="s">
        <v>98</v>
      </c>
      <c r="E54" s="19">
        <v>28137</v>
      </c>
      <c r="F54" s="20">
        <v>388.46</v>
      </c>
      <c r="G54" s="21">
        <v>1.12E-2</v>
      </c>
      <c r="H54" s="91"/>
      <c r="I54" s="22"/>
    </row>
    <row r="55" spans="1:9" ht="12.95" customHeight="1">
      <c r="A55" s="17"/>
      <c r="B55" s="18" t="s">
        <v>243</v>
      </c>
      <c r="C55" s="14" t="s">
        <v>244</v>
      </c>
      <c r="D55" s="14" t="s">
        <v>37</v>
      </c>
      <c r="E55" s="19">
        <v>1815179</v>
      </c>
      <c r="F55" s="20">
        <v>380.28</v>
      </c>
      <c r="G55" s="21">
        <v>1.0999999999999999E-2</v>
      </c>
      <c r="H55" s="91"/>
      <c r="I55" s="22"/>
    </row>
    <row r="56" spans="1:9" ht="12.95" customHeight="1">
      <c r="A56" s="17"/>
      <c r="B56" s="18" t="s">
        <v>465</v>
      </c>
      <c r="C56" s="14" t="s">
        <v>466</v>
      </c>
      <c r="D56" s="14" t="s">
        <v>198</v>
      </c>
      <c r="E56" s="19">
        <v>101005</v>
      </c>
      <c r="F56" s="20">
        <v>374.02</v>
      </c>
      <c r="G56" s="21">
        <v>1.0800000000000001E-2</v>
      </c>
      <c r="H56" s="91"/>
      <c r="I56" s="22"/>
    </row>
    <row r="57" spans="1:9" ht="12.95" customHeight="1">
      <c r="A57" s="17"/>
      <c r="B57" s="18" t="s">
        <v>294</v>
      </c>
      <c r="C57" s="14" t="s">
        <v>295</v>
      </c>
      <c r="D57" s="14" t="s">
        <v>43</v>
      </c>
      <c r="E57" s="19">
        <v>23074</v>
      </c>
      <c r="F57" s="20">
        <v>373.8</v>
      </c>
      <c r="G57" s="21">
        <v>1.0800000000000001E-2</v>
      </c>
      <c r="H57" s="91"/>
      <c r="I57" s="22"/>
    </row>
    <row r="58" spans="1:9" ht="12.95" customHeight="1">
      <c r="A58" s="17"/>
      <c r="B58" s="18" t="s">
        <v>989</v>
      </c>
      <c r="C58" s="14" t="s">
        <v>990</v>
      </c>
      <c r="D58" s="14" t="s">
        <v>350</v>
      </c>
      <c r="E58" s="19">
        <v>72572</v>
      </c>
      <c r="F58" s="20">
        <v>372.15</v>
      </c>
      <c r="G58" s="21">
        <v>1.0800000000000001E-2</v>
      </c>
      <c r="H58" s="91"/>
      <c r="I58" s="22"/>
    </row>
    <row r="59" spans="1:9" ht="12.95" customHeight="1">
      <c r="A59" s="17"/>
      <c r="B59" s="18" t="s">
        <v>234</v>
      </c>
      <c r="C59" s="14" t="s">
        <v>235</v>
      </c>
      <c r="D59" s="14" t="s">
        <v>69</v>
      </c>
      <c r="E59" s="19">
        <v>39487</v>
      </c>
      <c r="F59" s="20">
        <v>371.89</v>
      </c>
      <c r="G59" s="21">
        <v>1.0800000000000001E-2</v>
      </c>
      <c r="H59" s="91"/>
      <c r="I59" s="22"/>
    </row>
    <row r="60" spans="1:9" ht="12.95" customHeight="1">
      <c r="A60" s="17"/>
      <c r="B60" s="18" t="s">
        <v>794</v>
      </c>
      <c r="C60" s="14" t="s">
        <v>795</v>
      </c>
      <c r="D60" s="14" t="s">
        <v>98</v>
      </c>
      <c r="E60" s="19">
        <v>114620</v>
      </c>
      <c r="F60" s="20">
        <v>354.86</v>
      </c>
      <c r="G60" s="21">
        <v>1.03E-2</v>
      </c>
      <c r="H60" s="91"/>
      <c r="I60" s="22"/>
    </row>
    <row r="61" spans="1:9" ht="12.95" customHeight="1">
      <c r="A61" s="17"/>
      <c r="B61" s="18" t="s">
        <v>800</v>
      </c>
      <c r="C61" s="14" t="s">
        <v>801</v>
      </c>
      <c r="D61" s="14" t="s">
        <v>43</v>
      </c>
      <c r="E61" s="19">
        <v>27791</v>
      </c>
      <c r="F61" s="20">
        <v>353.5</v>
      </c>
      <c r="G61" s="21">
        <v>1.0200000000000001E-2</v>
      </c>
      <c r="H61" s="91"/>
      <c r="I61" s="22"/>
    </row>
    <row r="62" spans="1:9" ht="12.95" customHeight="1">
      <c r="A62" s="17"/>
      <c r="B62" s="18" t="s">
        <v>78</v>
      </c>
      <c r="C62" s="14" t="s">
        <v>79</v>
      </c>
      <c r="D62" s="14" t="s">
        <v>66</v>
      </c>
      <c r="E62" s="19">
        <v>67677</v>
      </c>
      <c r="F62" s="20">
        <v>352.73</v>
      </c>
      <c r="G62" s="21">
        <v>1.0200000000000001E-2</v>
      </c>
      <c r="H62" s="91"/>
      <c r="I62" s="22"/>
    </row>
    <row r="63" spans="1:9" ht="12.95" customHeight="1">
      <c r="A63" s="17"/>
      <c r="B63" s="18" t="s">
        <v>655</v>
      </c>
      <c r="C63" s="14" t="s">
        <v>656</v>
      </c>
      <c r="D63" s="14" t="s">
        <v>259</v>
      </c>
      <c r="E63" s="19">
        <v>14634</v>
      </c>
      <c r="F63" s="20">
        <v>342.58</v>
      </c>
      <c r="G63" s="21">
        <v>9.9000000000000008E-3</v>
      </c>
      <c r="H63" s="91"/>
      <c r="I63" s="22"/>
    </row>
    <row r="64" spans="1:9" ht="12.95" customHeight="1">
      <c r="A64" s="17"/>
      <c r="B64" s="18" t="s">
        <v>991</v>
      </c>
      <c r="C64" s="14" t="s">
        <v>992</v>
      </c>
      <c r="D64" s="14" t="s">
        <v>77</v>
      </c>
      <c r="E64" s="19">
        <v>22009</v>
      </c>
      <c r="F64" s="20">
        <v>335.42</v>
      </c>
      <c r="G64" s="21">
        <v>9.7000000000000003E-3</v>
      </c>
      <c r="H64" s="91"/>
      <c r="I64" s="22"/>
    </row>
    <row r="65" spans="1:9" ht="12.95" customHeight="1">
      <c r="A65" s="17"/>
      <c r="B65" s="18" t="s">
        <v>776</v>
      </c>
      <c r="C65" s="14" t="s">
        <v>777</v>
      </c>
      <c r="D65" s="14" t="s">
        <v>43</v>
      </c>
      <c r="E65" s="19">
        <v>60653</v>
      </c>
      <c r="F65" s="20">
        <v>313.49</v>
      </c>
      <c r="G65" s="21">
        <v>9.1000000000000004E-3</v>
      </c>
      <c r="H65" s="91"/>
      <c r="I65" s="22"/>
    </row>
    <row r="66" spans="1:9" ht="12.95" customHeight="1">
      <c r="A66" s="17"/>
      <c r="B66" s="18" t="s">
        <v>758</v>
      </c>
      <c r="C66" s="14" t="s">
        <v>759</v>
      </c>
      <c r="D66" s="14" t="s">
        <v>198</v>
      </c>
      <c r="E66" s="19">
        <v>70119</v>
      </c>
      <c r="F66" s="20">
        <v>311.33</v>
      </c>
      <c r="G66" s="21">
        <v>8.9999999999999993E-3</v>
      </c>
      <c r="H66" s="91"/>
      <c r="I66" s="22"/>
    </row>
    <row r="67" spans="1:9" ht="12.95" customHeight="1">
      <c r="A67" s="17"/>
      <c r="B67" s="18" t="s">
        <v>96</v>
      </c>
      <c r="C67" s="14" t="s">
        <v>97</v>
      </c>
      <c r="D67" s="14" t="s">
        <v>98</v>
      </c>
      <c r="E67" s="19">
        <v>8230</v>
      </c>
      <c r="F67" s="20">
        <v>309.45</v>
      </c>
      <c r="G67" s="21">
        <v>8.9999999999999993E-3</v>
      </c>
      <c r="H67" s="91"/>
      <c r="I67" s="22"/>
    </row>
    <row r="68" spans="1:9" ht="12.95" customHeight="1">
      <c r="A68" s="17"/>
      <c r="B68" s="18" t="s">
        <v>993</v>
      </c>
      <c r="C68" s="14" t="s">
        <v>994</v>
      </c>
      <c r="D68" s="14" t="s">
        <v>419</v>
      </c>
      <c r="E68" s="19">
        <v>57378</v>
      </c>
      <c r="F68" s="20">
        <v>306.74</v>
      </c>
      <c r="G68" s="21">
        <v>8.8999999999999999E-3</v>
      </c>
      <c r="H68" s="91"/>
      <c r="I68" s="22"/>
    </row>
    <row r="69" spans="1:9" ht="12.95" customHeight="1">
      <c r="A69" s="17"/>
      <c r="B69" s="18" t="s">
        <v>567</v>
      </c>
      <c r="C69" s="14" t="s">
        <v>568</v>
      </c>
      <c r="D69" s="14" t="s">
        <v>40</v>
      </c>
      <c r="E69" s="19">
        <v>1274</v>
      </c>
      <c r="F69" s="20">
        <v>282.7</v>
      </c>
      <c r="G69" s="21">
        <v>8.2000000000000007E-3</v>
      </c>
      <c r="H69" s="91"/>
      <c r="I69" s="22"/>
    </row>
    <row r="70" spans="1:9" ht="12.95" customHeight="1">
      <c r="A70" s="17"/>
      <c r="B70" s="18" t="s">
        <v>299</v>
      </c>
      <c r="C70" s="14" t="s">
        <v>300</v>
      </c>
      <c r="D70" s="14" t="s">
        <v>214</v>
      </c>
      <c r="E70" s="19">
        <v>175069</v>
      </c>
      <c r="F70" s="20">
        <v>281.98</v>
      </c>
      <c r="G70" s="21">
        <v>8.2000000000000007E-3</v>
      </c>
      <c r="H70" s="91"/>
      <c r="I70" s="22"/>
    </row>
    <row r="71" spans="1:9" ht="12.95" customHeight="1">
      <c r="A71" s="17"/>
      <c r="B71" s="18" t="s">
        <v>288</v>
      </c>
      <c r="C71" s="14" t="s">
        <v>289</v>
      </c>
      <c r="D71" s="14" t="s">
        <v>77</v>
      </c>
      <c r="E71" s="19">
        <v>24362</v>
      </c>
      <c r="F71" s="20">
        <v>242.18</v>
      </c>
      <c r="G71" s="21">
        <v>7.0000000000000001E-3</v>
      </c>
      <c r="H71" s="91"/>
      <c r="I71" s="22"/>
    </row>
    <row r="72" spans="1:9" ht="12.95" customHeight="1">
      <c r="A72" s="17"/>
      <c r="B72" s="18" t="s">
        <v>47</v>
      </c>
      <c r="C72" s="14" t="s">
        <v>48</v>
      </c>
      <c r="D72" s="14" t="s">
        <v>49</v>
      </c>
      <c r="E72" s="19">
        <v>13112</v>
      </c>
      <c r="F72" s="20">
        <v>230.38</v>
      </c>
      <c r="G72" s="21">
        <v>6.7000000000000002E-3</v>
      </c>
      <c r="H72" s="91"/>
      <c r="I72" s="22"/>
    </row>
    <row r="73" spans="1:9" ht="12.95" customHeight="1">
      <c r="A73" s="17"/>
      <c r="B73" s="18" t="s">
        <v>941</v>
      </c>
      <c r="C73" s="14" t="s">
        <v>942</v>
      </c>
      <c r="D73" s="14" t="s">
        <v>278</v>
      </c>
      <c r="E73" s="19">
        <v>27325</v>
      </c>
      <c r="F73" s="20">
        <v>223.56</v>
      </c>
      <c r="G73" s="21">
        <v>6.4999999999999997E-3</v>
      </c>
      <c r="H73" s="91"/>
      <c r="I73" s="22"/>
    </row>
    <row r="74" spans="1:9" ht="12.95" customHeight="1">
      <c r="A74" s="17"/>
      <c r="B74" s="18" t="s">
        <v>578</v>
      </c>
      <c r="C74" s="14" t="s">
        <v>579</v>
      </c>
      <c r="D74" s="14" t="s">
        <v>69</v>
      </c>
      <c r="E74" s="19">
        <v>50870</v>
      </c>
      <c r="F74" s="20">
        <v>210.04</v>
      </c>
      <c r="G74" s="21">
        <v>6.1000000000000004E-3</v>
      </c>
      <c r="H74" s="91"/>
      <c r="I74" s="22"/>
    </row>
    <row r="75" spans="1:9" ht="12.95" customHeight="1">
      <c r="A75" s="17"/>
      <c r="B75" s="18" t="s">
        <v>380</v>
      </c>
      <c r="C75" s="14" t="s">
        <v>381</v>
      </c>
      <c r="D75" s="14" t="s">
        <v>209</v>
      </c>
      <c r="E75" s="19">
        <v>62570</v>
      </c>
      <c r="F75" s="20">
        <v>177.39</v>
      </c>
      <c r="G75" s="21">
        <v>5.1000000000000004E-3</v>
      </c>
      <c r="H75" s="91"/>
      <c r="I75" s="22"/>
    </row>
    <row r="76" spans="1:9" ht="12.95" customHeight="1">
      <c r="A76" s="17"/>
      <c r="B76" s="18" t="s">
        <v>179</v>
      </c>
      <c r="C76" s="14" t="s">
        <v>298</v>
      </c>
      <c r="D76" s="14" t="s">
        <v>37</v>
      </c>
      <c r="E76" s="19">
        <v>96383</v>
      </c>
      <c r="F76" s="20">
        <v>171.78</v>
      </c>
      <c r="G76" s="21">
        <v>5.0000000000000001E-3</v>
      </c>
      <c r="H76" s="91"/>
      <c r="I76" s="22"/>
    </row>
    <row r="77" spans="1:9" ht="12.95" customHeight="1">
      <c r="A77" s="17"/>
      <c r="B77" s="18" t="s">
        <v>598</v>
      </c>
      <c r="C77" s="14" t="s">
        <v>599</v>
      </c>
      <c r="D77" s="14" t="s">
        <v>77</v>
      </c>
      <c r="E77" s="19">
        <v>7500</v>
      </c>
      <c r="F77" s="20">
        <v>153.80000000000001</v>
      </c>
      <c r="G77" s="21">
        <v>4.4000000000000003E-3</v>
      </c>
      <c r="H77" s="91"/>
      <c r="I77" s="22"/>
    </row>
    <row r="78" spans="1:9" ht="12.95" customHeight="1">
      <c r="A78" s="17"/>
      <c r="B78" s="18" t="s">
        <v>283</v>
      </c>
      <c r="C78" s="14" t="s">
        <v>284</v>
      </c>
      <c r="D78" s="14" t="s">
        <v>285</v>
      </c>
      <c r="E78" s="19">
        <v>50870</v>
      </c>
      <c r="F78" s="20">
        <v>131.75</v>
      </c>
      <c r="G78" s="21">
        <v>3.8E-3</v>
      </c>
      <c r="H78" s="91"/>
      <c r="I78" s="22"/>
    </row>
    <row r="79" spans="1:9" ht="12.95" customHeight="1">
      <c r="A79" s="17"/>
      <c r="B79" s="18" t="s">
        <v>778</v>
      </c>
      <c r="C79" s="14" t="s">
        <v>779</v>
      </c>
      <c r="D79" s="14" t="s">
        <v>91</v>
      </c>
      <c r="E79" s="19">
        <v>8676</v>
      </c>
      <c r="F79" s="20">
        <v>77.650000000000006</v>
      </c>
      <c r="G79" s="21">
        <v>2.2000000000000001E-3</v>
      </c>
      <c r="H79" s="91"/>
      <c r="I79" s="22"/>
    </row>
    <row r="80" spans="1:9" ht="12.95" customHeight="1">
      <c r="A80" s="4"/>
      <c r="B80" s="13" t="s">
        <v>107</v>
      </c>
      <c r="C80" s="14"/>
      <c r="D80" s="14"/>
      <c r="E80" s="14"/>
      <c r="F80" s="23">
        <v>33048.839999999997</v>
      </c>
      <c r="G80" s="24">
        <v>0.95589999999999997</v>
      </c>
      <c r="H80" s="25"/>
      <c r="I80" s="26"/>
    </row>
    <row r="81" spans="1:9" ht="12.95" customHeight="1">
      <c r="A81" s="4"/>
      <c r="B81" s="27" t="s">
        <v>108</v>
      </c>
      <c r="C81" s="1"/>
      <c r="D81" s="1"/>
      <c r="E81" s="1"/>
      <c r="F81" s="25" t="s">
        <v>109</v>
      </c>
      <c r="G81" s="25" t="s">
        <v>109</v>
      </c>
      <c r="H81" s="25"/>
      <c r="I81" s="26"/>
    </row>
    <row r="82" spans="1:9" ht="12.95" customHeight="1">
      <c r="A82" s="4"/>
      <c r="B82" s="27" t="s">
        <v>107</v>
      </c>
      <c r="C82" s="1"/>
      <c r="D82" s="1"/>
      <c r="E82" s="1"/>
      <c r="F82" s="25" t="s">
        <v>109</v>
      </c>
      <c r="G82" s="25" t="s">
        <v>109</v>
      </c>
      <c r="H82" s="25"/>
      <c r="I82" s="26"/>
    </row>
    <row r="83" spans="1:9" ht="12.95" customHeight="1">
      <c r="A83" s="4"/>
      <c r="B83" s="27" t="s">
        <v>110</v>
      </c>
      <c r="C83" s="28"/>
      <c r="D83" s="1"/>
      <c r="E83" s="28"/>
      <c r="F83" s="23">
        <v>33048.839999999997</v>
      </c>
      <c r="G83" s="24">
        <v>0.95589999999999997</v>
      </c>
      <c r="H83" s="25"/>
      <c r="I83" s="26"/>
    </row>
    <row r="84" spans="1:9" ht="12.95" customHeight="1">
      <c r="A84" s="4"/>
      <c r="B84" s="13" t="s">
        <v>120</v>
      </c>
      <c r="C84" s="14"/>
      <c r="D84" s="14"/>
      <c r="E84" s="14"/>
      <c r="F84" s="14"/>
      <c r="G84" s="14"/>
      <c r="H84" s="15"/>
      <c r="I84" s="16"/>
    </row>
    <row r="85" spans="1:9" ht="12.95" customHeight="1">
      <c r="A85" s="17"/>
      <c r="B85" s="18" t="s">
        <v>121</v>
      </c>
      <c r="C85" s="14"/>
      <c r="D85" s="14"/>
      <c r="E85" s="19"/>
      <c r="F85" s="20">
        <v>604</v>
      </c>
      <c r="G85" s="21">
        <v>1.7500000000000002E-2</v>
      </c>
      <c r="H85" s="105">
        <v>4.99E-2</v>
      </c>
      <c r="I85" s="22"/>
    </row>
    <row r="86" spans="1:9" ht="12.95" customHeight="1">
      <c r="A86" s="4"/>
      <c r="B86" s="13" t="s">
        <v>107</v>
      </c>
      <c r="C86" s="14"/>
      <c r="D86" s="14"/>
      <c r="E86" s="14"/>
      <c r="F86" s="23">
        <v>604</v>
      </c>
      <c r="G86" s="24">
        <v>1.7500000000000002E-2</v>
      </c>
      <c r="H86" s="25"/>
      <c r="I86" s="26"/>
    </row>
    <row r="87" spans="1:9" ht="12.95" customHeight="1">
      <c r="A87" s="4"/>
      <c r="B87" s="27" t="s">
        <v>110</v>
      </c>
      <c r="C87" s="28"/>
      <c r="D87" s="1"/>
      <c r="E87" s="28"/>
      <c r="F87" s="23">
        <v>604</v>
      </c>
      <c r="G87" s="24">
        <v>1.7500000000000002E-2</v>
      </c>
      <c r="H87" s="25"/>
      <c r="I87" s="26"/>
    </row>
    <row r="88" spans="1:9" ht="12.95" customHeight="1">
      <c r="A88" s="4"/>
      <c r="B88" s="13" t="s">
        <v>122</v>
      </c>
      <c r="C88" s="29"/>
      <c r="D88" s="29"/>
      <c r="E88" s="29"/>
      <c r="F88" s="30"/>
      <c r="G88" s="30"/>
      <c r="H88" s="30"/>
      <c r="I88" s="16"/>
    </row>
    <row r="89" spans="1:9" ht="12.95" customHeight="1">
      <c r="A89" s="4"/>
      <c r="B89" s="13"/>
      <c r="C89" s="29"/>
      <c r="D89" s="29"/>
      <c r="E89" s="29"/>
      <c r="F89" s="30"/>
      <c r="G89" s="30"/>
      <c r="H89" s="30"/>
      <c r="I89" s="16"/>
    </row>
    <row r="90" spans="1:9" ht="12.95" customHeight="1">
      <c r="A90" s="4"/>
      <c r="B90" s="27" t="s">
        <v>123</v>
      </c>
      <c r="C90" s="1"/>
      <c r="D90" s="1"/>
      <c r="E90" s="1"/>
      <c r="F90" s="25" t="s">
        <v>109</v>
      </c>
      <c r="G90" s="25" t="s">
        <v>109</v>
      </c>
      <c r="H90" s="25"/>
      <c r="I90" s="26"/>
    </row>
    <row r="91" spans="1:9" ht="12.95" customHeight="1">
      <c r="A91" s="4"/>
      <c r="B91" s="13"/>
      <c r="C91" s="29"/>
      <c r="D91" s="29"/>
      <c r="E91" s="29"/>
      <c r="F91" s="30"/>
      <c r="G91" s="30"/>
      <c r="H91" s="30"/>
      <c r="I91" s="16"/>
    </row>
    <row r="92" spans="1:9" ht="12.95" customHeight="1">
      <c r="A92" s="4"/>
      <c r="B92" s="27" t="s">
        <v>124</v>
      </c>
      <c r="C92" s="1"/>
      <c r="D92" s="1"/>
      <c r="E92" s="1"/>
      <c r="F92" s="25" t="s">
        <v>109</v>
      </c>
      <c r="G92" s="25" t="s">
        <v>109</v>
      </c>
      <c r="H92" s="25"/>
      <c r="I92" s="26"/>
    </row>
    <row r="93" spans="1:9" ht="12.95" customHeight="1">
      <c r="A93" s="4"/>
      <c r="B93" s="13"/>
      <c r="C93" s="29"/>
      <c r="D93" s="29"/>
      <c r="E93" s="29"/>
      <c r="F93" s="30"/>
      <c r="G93" s="30"/>
      <c r="H93" s="30"/>
      <c r="I93" s="16"/>
    </row>
    <row r="94" spans="1:9" ht="12.95" customHeight="1">
      <c r="A94" s="4"/>
      <c r="B94" s="27" t="s">
        <v>125</v>
      </c>
      <c r="C94" s="1"/>
      <c r="D94" s="1"/>
      <c r="E94" s="1"/>
      <c r="F94" s="25" t="s">
        <v>109</v>
      </c>
      <c r="G94" s="25" t="s">
        <v>109</v>
      </c>
      <c r="H94" s="25"/>
      <c r="I94" s="26"/>
    </row>
    <row r="95" spans="1:9" ht="12.95" customHeight="1">
      <c r="A95" s="4"/>
      <c r="B95" s="13"/>
      <c r="C95" s="29"/>
      <c r="D95" s="29"/>
      <c r="E95" s="29"/>
      <c r="F95" s="30"/>
      <c r="G95" s="30"/>
      <c r="H95" s="30"/>
      <c r="I95" s="16"/>
    </row>
    <row r="96" spans="1:9" ht="12.95" customHeight="1">
      <c r="A96" s="4"/>
      <c r="B96" s="27" t="s">
        <v>126</v>
      </c>
      <c r="C96" s="1"/>
      <c r="D96" s="1"/>
      <c r="E96" s="1"/>
      <c r="F96" s="25" t="s">
        <v>109</v>
      </c>
      <c r="G96" s="25" t="s">
        <v>109</v>
      </c>
      <c r="H96" s="25"/>
      <c r="I96" s="26"/>
    </row>
    <row r="97" spans="1:9" ht="12.95" customHeight="1">
      <c r="A97" s="4"/>
      <c r="B97" s="13"/>
      <c r="C97" s="29"/>
      <c r="D97" s="29"/>
      <c r="E97" s="29"/>
      <c r="F97" s="30"/>
      <c r="G97" s="30"/>
      <c r="H97" s="30"/>
      <c r="I97" s="16"/>
    </row>
    <row r="98" spans="1:9" ht="12.95" customHeight="1">
      <c r="A98" s="4"/>
      <c r="B98" s="27" t="s">
        <v>127</v>
      </c>
      <c r="C98" s="28"/>
      <c r="D98" s="28"/>
      <c r="E98" s="28"/>
      <c r="F98" s="32" t="s">
        <v>109</v>
      </c>
      <c r="G98" s="32" t="s">
        <v>109</v>
      </c>
      <c r="H98" s="32"/>
      <c r="I98" s="26"/>
    </row>
    <row r="99" spans="1:9" ht="12.95" customHeight="1">
      <c r="A99" s="4"/>
      <c r="B99" s="13"/>
      <c r="C99" s="29"/>
      <c r="D99" s="29"/>
      <c r="E99" s="29"/>
      <c r="F99" s="30"/>
      <c r="G99" s="30"/>
      <c r="H99" s="30"/>
      <c r="I99" s="16"/>
    </row>
    <row r="100" spans="1:9" ht="12.95" customHeight="1">
      <c r="A100" s="4"/>
      <c r="B100" s="27" t="s">
        <v>110</v>
      </c>
      <c r="C100" s="33"/>
      <c r="D100" s="33"/>
      <c r="E100" s="33"/>
      <c r="F100" s="34" t="s">
        <v>109</v>
      </c>
      <c r="G100" s="34" t="s">
        <v>109</v>
      </c>
      <c r="H100" s="34"/>
      <c r="I100" s="26"/>
    </row>
    <row r="101" spans="1:9" ht="12.95" customHeight="1">
      <c r="A101" s="4"/>
      <c r="B101" s="27" t="s">
        <v>128</v>
      </c>
      <c r="C101" s="1"/>
      <c r="D101" s="1"/>
      <c r="E101" s="1"/>
      <c r="F101" s="25" t="s">
        <v>109</v>
      </c>
      <c r="G101" s="25" t="s">
        <v>109</v>
      </c>
      <c r="H101" s="25"/>
      <c r="I101" s="26"/>
    </row>
    <row r="102" spans="1:9" ht="12.95" customHeight="1">
      <c r="A102" s="4"/>
      <c r="B102" s="13"/>
      <c r="C102" s="29"/>
      <c r="D102" s="29"/>
      <c r="E102" s="29"/>
      <c r="F102" s="30"/>
      <c r="G102" s="30"/>
      <c r="H102" s="30"/>
      <c r="I102" s="16"/>
    </row>
    <row r="103" spans="1:9" ht="12.95" customHeight="1">
      <c r="A103" s="4"/>
      <c r="B103" s="27" t="s">
        <v>129</v>
      </c>
      <c r="C103" s="1"/>
      <c r="D103" s="1"/>
      <c r="E103" s="1"/>
      <c r="F103" s="25" t="s">
        <v>109</v>
      </c>
      <c r="G103" s="25" t="s">
        <v>109</v>
      </c>
      <c r="H103" s="25"/>
      <c r="I103" s="26"/>
    </row>
    <row r="104" spans="1:9" ht="12.95" customHeight="1">
      <c r="A104" s="4"/>
      <c r="B104" s="13"/>
      <c r="C104" s="29"/>
      <c r="D104" s="29"/>
      <c r="E104" s="29"/>
      <c r="F104" s="30"/>
      <c r="G104" s="30"/>
      <c r="H104" s="30"/>
      <c r="I104" s="16"/>
    </row>
    <row r="105" spans="1:9" ht="12.95" customHeight="1">
      <c r="A105" s="4"/>
      <c r="B105" s="27" t="s">
        <v>130</v>
      </c>
      <c r="C105" s="1"/>
      <c r="D105" s="1"/>
      <c r="E105" s="1"/>
      <c r="F105" s="25" t="s">
        <v>109</v>
      </c>
      <c r="G105" s="25" t="s">
        <v>109</v>
      </c>
      <c r="H105" s="25"/>
      <c r="I105" s="26"/>
    </row>
    <row r="106" spans="1:9" ht="12.95" customHeight="1">
      <c r="A106" s="4"/>
      <c r="B106" s="13"/>
      <c r="C106" s="29"/>
      <c r="D106" s="29"/>
      <c r="E106" s="29"/>
      <c r="F106" s="30"/>
      <c r="G106" s="30"/>
      <c r="H106" s="30"/>
      <c r="I106" s="16"/>
    </row>
    <row r="107" spans="1:9" ht="12.95" customHeight="1">
      <c r="A107" s="4"/>
      <c r="B107" s="27" t="s">
        <v>131</v>
      </c>
      <c r="C107" s="1"/>
      <c r="D107" s="1"/>
      <c r="E107" s="1"/>
      <c r="F107" s="25" t="s">
        <v>109</v>
      </c>
      <c r="G107" s="25" t="s">
        <v>109</v>
      </c>
      <c r="H107" s="25"/>
      <c r="I107" s="26"/>
    </row>
    <row r="108" spans="1:9" ht="12.95" customHeight="1">
      <c r="A108" s="4"/>
      <c r="B108" s="13"/>
      <c r="C108" s="29"/>
      <c r="D108" s="29"/>
      <c r="E108" s="29"/>
      <c r="F108" s="30"/>
      <c r="G108" s="30"/>
      <c r="H108" s="30"/>
      <c r="I108" s="16"/>
    </row>
    <row r="109" spans="1:9" ht="12.95" customHeight="1">
      <c r="A109" s="4"/>
      <c r="B109" s="27" t="s">
        <v>132</v>
      </c>
      <c r="C109" s="28"/>
      <c r="D109" s="28"/>
      <c r="E109" s="28"/>
      <c r="F109" s="32" t="s">
        <v>109</v>
      </c>
      <c r="G109" s="32" t="s">
        <v>109</v>
      </c>
      <c r="H109" s="32"/>
      <c r="I109" s="26"/>
    </row>
    <row r="110" spans="1:9" ht="12.95" customHeight="1">
      <c r="A110" s="4"/>
      <c r="B110" s="13"/>
      <c r="C110" s="29"/>
      <c r="D110" s="29"/>
      <c r="E110" s="29"/>
      <c r="F110" s="30"/>
      <c r="G110" s="30"/>
      <c r="H110" s="30"/>
      <c r="I110" s="16"/>
    </row>
    <row r="111" spans="1:9" ht="12.95" customHeight="1">
      <c r="A111" s="4"/>
      <c r="B111" s="27" t="s">
        <v>110</v>
      </c>
      <c r="C111" s="33"/>
      <c r="D111" s="33"/>
      <c r="E111" s="33"/>
      <c r="F111" s="34" t="s">
        <v>109</v>
      </c>
      <c r="G111" s="34" t="s">
        <v>109</v>
      </c>
      <c r="H111" s="34"/>
      <c r="I111" s="26"/>
    </row>
    <row r="112" spans="1:9" ht="12.95" customHeight="1">
      <c r="A112" s="4"/>
      <c r="B112" s="27" t="s">
        <v>111</v>
      </c>
      <c r="C112" s="1"/>
      <c r="D112" s="1"/>
      <c r="E112" s="1"/>
      <c r="F112" s="25" t="s">
        <v>109</v>
      </c>
      <c r="G112" s="25" t="s">
        <v>109</v>
      </c>
      <c r="H112" s="25"/>
      <c r="I112" s="26"/>
    </row>
    <row r="113" spans="1:9" ht="12.95" customHeight="1">
      <c r="A113" s="4"/>
      <c r="B113" s="13"/>
      <c r="C113" s="29"/>
      <c r="D113" s="29"/>
      <c r="E113" s="29"/>
      <c r="F113" s="30"/>
      <c r="G113" s="30"/>
      <c r="H113" s="30"/>
      <c r="I113" s="16"/>
    </row>
    <row r="114" spans="1:9" ht="12.95" customHeight="1">
      <c r="A114" s="4"/>
      <c r="B114" s="27" t="s">
        <v>336</v>
      </c>
      <c r="C114" s="1"/>
      <c r="D114" s="1"/>
      <c r="E114" s="1"/>
      <c r="F114" s="25" t="s">
        <v>109</v>
      </c>
      <c r="G114" s="25" t="s">
        <v>109</v>
      </c>
      <c r="H114" s="25"/>
      <c r="I114" s="26"/>
    </row>
    <row r="115" spans="1:9" ht="12.95" customHeight="1">
      <c r="A115" s="4"/>
      <c r="B115" s="13"/>
      <c r="C115" s="29"/>
      <c r="D115" s="29"/>
      <c r="E115" s="29"/>
      <c r="F115" s="30"/>
      <c r="G115" s="30"/>
      <c r="H115" s="30"/>
      <c r="I115" s="16"/>
    </row>
    <row r="116" spans="1:9" ht="12.95" customHeight="1">
      <c r="A116" s="4"/>
      <c r="B116" s="27" t="s">
        <v>337</v>
      </c>
      <c r="C116" s="1"/>
      <c r="D116" s="1"/>
      <c r="E116" s="1"/>
      <c r="F116" s="25" t="s">
        <v>109</v>
      </c>
      <c r="G116" s="25" t="s">
        <v>109</v>
      </c>
      <c r="H116" s="25"/>
      <c r="I116" s="26"/>
    </row>
    <row r="117" spans="1:9" ht="12.95" customHeight="1">
      <c r="A117" s="4"/>
      <c r="B117" s="13"/>
      <c r="C117" s="29"/>
      <c r="D117" s="29"/>
      <c r="E117" s="29"/>
      <c r="F117" s="30"/>
      <c r="G117" s="30"/>
      <c r="H117" s="30"/>
      <c r="I117" s="16"/>
    </row>
    <row r="118" spans="1:9" ht="12.95" customHeight="1">
      <c r="A118" s="4"/>
      <c r="B118" s="27" t="s">
        <v>338</v>
      </c>
      <c r="C118" s="1"/>
      <c r="D118" s="1"/>
      <c r="E118" s="1"/>
      <c r="F118" s="25" t="s">
        <v>109</v>
      </c>
      <c r="G118" s="25" t="s">
        <v>109</v>
      </c>
      <c r="H118" s="25"/>
      <c r="I118" s="26"/>
    </row>
    <row r="119" spans="1:9" ht="12.95" customHeight="1">
      <c r="A119" s="4"/>
      <c r="B119" s="13"/>
      <c r="C119" s="29"/>
      <c r="D119" s="29"/>
      <c r="E119" s="29"/>
      <c r="F119" s="30"/>
      <c r="G119" s="30"/>
      <c r="H119" s="30"/>
      <c r="I119" s="16"/>
    </row>
    <row r="120" spans="1:9" ht="12.95" customHeight="1">
      <c r="A120" s="4"/>
      <c r="B120" s="27" t="s">
        <v>339</v>
      </c>
      <c r="C120" s="1"/>
      <c r="D120" s="1"/>
      <c r="E120" s="1"/>
      <c r="F120" s="25" t="s">
        <v>109</v>
      </c>
      <c r="G120" s="25" t="s">
        <v>109</v>
      </c>
      <c r="H120" s="25"/>
      <c r="I120" s="26"/>
    </row>
    <row r="121" spans="1:9" ht="12.95" customHeight="1">
      <c r="A121" s="4"/>
      <c r="B121" s="13"/>
      <c r="C121" s="29"/>
      <c r="D121" s="29"/>
      <c r="E121" s="29"/>
      <c r="F121" s="30"/>
      <c r="G121" s="30"/>
      <c r="H121" s="30"/>
      <c r="I121" s="16"/>
    </row>
    <row r="122" spans="1:9" ht="12.95" customHeight="1">
      <c r="A122" s="4"/>
      <c r="B122" s="27" t="s">
        <v>110</v>
      </c>
      <c r="C122" s="28"/>
      <c r="D122" s="28"/>
      <c r="E122" s="28"/>
      <c r="F122" s="32" t="s">
        <v>109</v>
      </c>
      <c r="G122" s="32" t="s">
        <v>109</v>
      </c>
      <c r="H122" s="32"/>
      <c r="I122" s="26"/>
    </row>
    <row r="123" spans="1:9" ht="12.95" customHeight="1">
      <c r="A123" s="4"/>
      <c r="B123" s="27" t="s">
        <v>117</v>
      </c>
      <c r="C123" s="1"/>
      <c r="D123" s="1"/>
      <c r="E123" s="1"/>
      <c r="F123" s="25" t="s">
        <v>109</v>
      </c>
      <c r="G123" s="25" t="s">
        <v>109</v>
      </c>
      <c r="H123" s="25"/>
      <c r="I123" s="26"/>
    </row>
    <row r="124" spans="1:9" ht="12.95" customHeight="1">
      <c r="A124" s="4"/>
      <c r="B124" s="13"/>
      <c r="C124" s="29"/>
      <c r="D124" s="29"/>
      <c r="E124" s="29"/>
      <c r="F124" s="30"/>
      <c r="G124" s="30"/>
      <c r="H124" s="30"/>
      <c r="I124" s="16"/>
    </row>
    <row r="125" spans="1:9" ht="12.95" customHeight="1">
      <c r="A125" s="4"/>
      <c r="B125" s="27" t="s">
        <v>110</v>
      </c>
      <c r="C125" s="28"/>
      <c r="D125" s="28"/>
      <c r="E125" s="28"/>
      <c r="F125" s="32" t="s">
        <v>109</v>
      </c>
      <c r="G125" s="32" t="s">
        <v>109</v>
      </c>
      <c r="H125" s="32"/>
      <c r="I125" s="26"/>
    </row>
    <row r="126" spans="1:9" ht="12.95" customHeight="1">
      <c r="A126" s="4"/>
      <c r="B126" s="27" t="s">
        <v>133</v>
      </c>
      <c r="C126" s="35"/>
      <c r="D126" s="1"/>
      <c r="E126" s="28"/>
      <c r="F126" s="36">
        <v>918.65</v>
      </c>
      <c r="G126" s="24">
        <v>2.6599999999999999E-2</v>
      </c>
      <c r="H126" s="25"/>
      <c r="I126" s="26"/>
    </row>
    <row r="127" spans="1:9" ht="12.95" customHeight="1" thickBot="1">
      <c r="A127" s="4"/>
      <c r="B127" s="37" t="s">
        <v>134</v>
      </c>
      <c r="C127" s="38"/>
      <c r="D127" s="38"/>
      <c r="E127" s="38"/>
      <c r="F127" s="39">
        <v>34571.49</v>
      </c>
      <c r="G127" s="40">
        <v>1</v>
      </c>
      <c r="H127" s="41"/>
      <c r="I127" s="42"/>
    </row>
    <row r="128" spans="1:9" ht="12.95" customHeight="1">
      <c r="A128" s="4"/>
      <c r="B128" s="265"/>
      <c r="C128" s="265"/>
      <c r="D128" s="265"/>
      <c r="E128" s="265"/>
      <c r="F128" s="265"/>
      <c r="G128" s="265"/>
      <c r="H128" s="265"/>
      <c r="I128" s="265"/>
    </row>
    <row r="129" spans="1:9" ht="12.95" customHeight="1">
      <c r="A129" s="4"/>
      <c r="B129" s="3"/>
      <c r="C129" s="266"/>
      <c r="D129" s="266"/>
      <c r="E129" s="266"/>
      <c r="F129" s="4"/>
      <c r="G129" s="4"/>
      <c r="H129" s="4"/>
      <c r="I129" s="4"/>
    </row>
    <row r="130" spans="1:9" ht="12.95" customHeight="1">
      <c r="A130" s="4"/>
      <c r="B130" s="267"/>
      <c r="C130" s="267"/>
      <c r="D130" s="267"/>
      <c r="E130" s="267"/>
      <c r="F130" s="267"/>
      <c r="G130" s="267"/>
      <c r="H130" s="267"/>
      <c r="I130" s="267"/>
    </row>
    <row r="131" spans="1:9" ht="12.95" customHeight="1">
      <c r="A131" s="4"/>
      <c r="B131" s="267" t="s">
        <v>140</v>
      </c>
      <c r="C131" s="267"/>
      <c r="D131" s="267"/>
      <c r="E131" s="267"/>
      <c r="F131" s="267"/>
      <c r="G131" s="267"/>
      <c r="H131" s="267"/>
      <c r="I131" s="267"/>
    </row>
    <row r="132" spans="1:9" ht="12.95" customHeight="1">
      <c r="A132" s="4"/>
      <c r="B132" s="265" t="s">
        <v>141</v>
      </c>
      <c r="C132" s="265"/>
      <c r="D132" s="265"/>
      <c r="E132" s="265"/>
      <c r="F132" s="265"/>
      <c r="G132" s="265"/>
      <c r="H132" s="265"/>
      <c r="I132" s="265"/>
    </row>
    <row r="133" spans="1:9" ht="12.95" customHeight="1">
      <c r="A133" s="4"/>
      <c r="B133" s="265" t="s">
        <v>142</v>
      </c>
      <c r="C133" s="265"/>
      <c r="D133" s="265"/>
      <c r="E133" s="265"/>
      <c r="F133" s="265"/>
      <c r="G133" s="265"/>
      <c r="H133" s="265"/>
      <c r="I133" s="265"/>
    </row>
    <row r="134" spans="1:9" ht="12.95" customHeight="1">
      <c r="A134" s="4"/>
      <c r="B134" s="265" t="s">
        <v>143</v>
      </c>
      <c r="C134" s="265"/>
      <c r="D134" s="265"/>
      <c r="E134" s="265"/>
      <c r="F134" s="265"/>
      <c r="G134" s="265"/>
      <c r="H134" s="265"/>
      <c r="I134" s="265"/>
    </row>
    <row r="135" spans="1:9" ht="12.95" customHeight="1">
      <c r="A135" s="4"/>
      <c r="B135" s="265" t="s">
        <v>144</v>
      </c>
      <c r="C135" s="265"/>
      <c r="D135" s="265"/>
      <c r="E135" s="265"/>
      <c r="F135" s="265"/>
      <c r="G135" s="265"/>
      <c r="H135" s="265"/>
      <c r="I135" s="265"/>
    </row>
    <row r="136" spans="1:9" ht="12.95" customHeight="1">
      <c r="A136" s="4"/>
      <c r="B136" s="265" t="s">
        <v>145</v>
      </c>
      <c r="C136" s="265"/>
      <c r="D136" s="265"/>
      <c r="E136" s="265"/>
      <c r="F136" s="265"/>
      <c r="G136" s="265"/>
      <c r="H136" s="265"/>
      <c r="I136" s="265"/>
    </row>
    <row r="137" spans="1:9" ht="12.95" customHeight="1">
      <c r="A137" s="4"/>
      <c r="B137" s="265" t="s">
        <v>146</v>
      </c>
      <c r="C137" s="265"/>
      <c r="D137" s="265"/>
      <c r="E137" s="265"/>
      <c r="F137" s="265"/>
      <c r="G137" s="265"/>
      <c r="H137" s="265"/>
      <c r="I137" s="265"/>
    </row>
    <row r="138" spans="1:9" ht="12.95" customHeight="1">
      <c r="A138" s="4"/>
      <c r="B138" s="43"/>
      <c r="C138" s="43"/>
      <c r="D138" s="43"/>
      <c r="E138" s="43"/>
      <c r="F138" s="43"/>
      <c r="G138" s="43"/>
      <c r="H138" s="43"/>
      <c r="I138" s="43"/>
    </row>
    <row r="139" spans="1:9" ht="12.95" customHeight="1">
      <c r="A139" s="4"/>
      <c r="B139" s="43"/>
      <c r="C139" s="43"/>
      <c r="D139" s="43"/>
      <c r="E139" s="43"/>
      <c r="F139" s="43"/>
      <c r="G139" s="43"/>
      <c r="H139" s="43"/>
      <c r="I139" s="43"/>
    </row>
    <row r="140" spans="1:9" ht="15.75" thickBot="1"/>
    <row r="141" spans="1:9">
      <c r="B141" s="44" t="s">
        <v>147</v>
      </c>
      <c r="C141" s="45"/>
      <c r="D141" s="45"/>
      <c r="E141" s="45"/>
      <c r="F141" s="46"/>
      <c r="G141" s="47"/>
      <c r="H141" s="47"/>
      <c r="I141" s="48"/>
    </row>
    <row r="142" spans="1:9" ht="15.75" thickBot="1">
      <c r="B142" s="49" t="s">
        <v>148</v>
      </c>
      <c r="C142" s="50"/>
      <c r="D142" s="50"/>
      <c r="E142" s="51"/>
      <c r="F142" s="51"/>
      <c r="G142" s="50"/>
      <c r="H142" s="50"/>
      <c r="I142" s="52"/>
    </row>
    <row r="143" spans="1:9" ht="24">
      <c r="B143" s="263" t="s">
        <v>149</v>
      </c>
      <c r="C143" s="263" t="s">
        <v>150</v>
      </c>
      <c r="D143" s="53" t="s">
        <v>151</v>
      </c>
      <c r="E143" s="53" t="s">
        <v>151</v>
      </c>
      <c r="F143" s="53" t="s">
        <v>152</v>
      </c>
      <c r="G143" s="50"/>
      <c r="H143" s="50"/>
      <c r="I143" s="52"/>
    </row>
    <row r="144" spans="1:9" ht="15.75" thickBot="1">
      <c r="B144" s="264"/>
      <c r="C144" s="264"/>
      <c r="D144" s="54" t="s">
        <v>153</v>
      </c>
      <c r="E144" s="54" t="s">
        <v>154</v>
      </c>
      <c r="F144" s="54" t="s">
        <v>153</v>
      </c>
      <c r="G144" s="50"/>
      <c r="H144" s="50"/>
      <c r="I144" s="52"/>
    </row>
    <row r="145" spans="2:9" ht="15.75" thickBot="1">
      <c r="B145" s="55" t="s">
        <v>109</v>
      </c>
      <c r="C145" s="55" t="s">
        <v>109</v>
      </c>
      <c r="D145" s="55" t="s">
        <v>109</v>
      </c>
      <c r="E145" s="55" t="s">
        <v>109</v>
      </c>
      <c r="F145" s="55" t="s">
        <v>109</v>
      </c>
      <c r="G145" s="50"/>
      <c r="H145" s="50"/>
      <c r="I145" s="52"/>
    </row>
    <row r="146" spans="2:9">
      <c r="B146" s="49"/>
      <c r="C146" s="50"/>
      <c r="D146" s="51"/>
      <c r="E146" s="51"/>
      <c r="F146" s="50"/>
      <c r="G146" s="50"/>
      <c r="H146" s="50"/>
      <c r="I146" s="52"/>
    </row>
    <row r="147" spans="2:9" ht="15.75" thickBot="1">
      <c r="B147" s="49" t="s">
        <v>155</v>
      </c>
      <c r="C147" s="50"/>
      <c r="D147" s="51"/>
      <c r="E147" s="51"/>
      <c r="F147" s="50"/>
      <c r="G147" s="50"/>
      <c r="H147" s="50"/>
      <c r="I147" s="52"/>
    </row>
    <row r="148" spans="2:9">
      <c r="B148" s="56" t="s">
        <v>156</v>
      </c>
      <c r="C148" s="57"/>
      <c r="D148" s="58">
        <v>16.2423</v>
      </c>
      <c r="E148" s="59"/>
      <c r="F148" s="50"/>
      <c r="G148" s="50"/>
      <c r="H148" s="50"/>
      <c r="I148" s="52"/>
    </row>
    <row r="149" spans="2:9">
      <c r="B149" s="60" t="s">
        <v>157</v>
      </c>
      <c r="C149" s="61"/>
      <c r="D149" s="62">
        <v>17.251300000000001</v>
      </c>
      <c r="E149" s="59"/>
      <c r="F149" s="50"/>
      <c r="G149" s="50"/>
      <c r="H149" s="50"/>
      <c r="I149" s="52"/>
    </row>
    <row r="150" spans="2:9">
      <c r="B150" s="60" t="s">
        <v>158</v>
      </c>
      <c r="C150" s="61"/>
      <c r="D150" s="62">
        <v>18.0974</v>
      </c>
      <c r="E150" s="59"/>
      <c r="F150" s="50"/>
      <c r="G150" s="50"/>
      <c r="H150" s="50"/>
      <c r="I150" s="52"/>
    </row>
    <row r="151" spans="2:9" ht="15.75" thickBot="1">
      <c r="B151" s="63" t="s">
        <v>159</v>
      </c>
      <c r="C151" s="64"/>
      <c r="D151" s="65">
        <v>19.116399999999999</v>
      </c>
      <c r="E151" s="59"/>
      <c r="F151" s="50"/>
      <c r="G151" s="50"/>
      <c r="H151" s="50"/>
      <c r="I151" s="52"/>
    </row>
    <row r="152" spans="2:9">
      <c r="B152" s="66"/>
      <c r="C152" s="67"/>
      <c r="D152" s="68"/>
      <c r="E152" s="59"/>
      <c r="F152" s="50"/>
      <c r="G152" s="50"/>
      <c r="H152" s="50"/>
      <c r="I152" s="52"/>
    </row>
    <row r="153" spans="2:9" ht="15.75" thickBot="1">
      <c r="B153" s="49" t="s">
        <v>160</v>
      </c>
      <c r="C153" s="50"/>
      <c r="D153" s="59"/>
      <c r="E153" s="59"/>
      <c r="F153" s="50"/>
      <c r="G153" s="50"/>
      <c r="H153" s="50"/>
      <c r="I153" s="52"/>
    </row>
    <row r="154" spans="2:9">
      <c r="B154" s="56" t="s">
        <v>156</v>
      </c>
      <c r="C154" s="57"/>
      <c r="D154" s="58">
        <v>15.370799999999999</v>
      </c>
      <c r="E154" s="59"/>
      <c r="F154" s="50"/>
      <c r="G154" s="50"/>
      <c r="H154" s="50"/>
      <c r="I154" s="52"/>
    </row>
    <row r="155" spans="2:9">
      <c r="B155" s="60" t="s">
        <v>157</v>
      </c>
      <c r="C155" s="61"/>
      <c r="D155" s="62">
        <v>16.325700000000001</v>
      </c>
      <c r="E155" s="59"/>
      <c r="F155" s="50"/>
      <c r="G155" s="50"/>
      <c r="H155" s="50"/>
      <c r="I155" s="52"/>
    </row>
    <row r="156" spans="2:9">
      <c r="B156" s="60" t="s">
        <v>158</v>
      </c>
      <c r="C156" s="61"/>
      <c r="D156" s="62">
        <v>17.150300000000001</v>
      </c>
      <c r="E156" s="59"/>
      <c r="F156" s="50"/>
      <c r="G156" s="50"/>
      <c r="H156" s="50"/>
      <c r="I156" s="52"/>
    </row>
    <row r="157" spans="2:9" ht="15.75" thickBot="1">
      <c r="B157" s="63" t="s">
        <v>159</v>
      </c>
      <c r="C157" s="64"/>
      <c r="D157" s="65">
        <v>18.116</v>
      </c>
      <c r="E157" s="59"/>
      <c r="F157" s="50"/>
      <c r="G157" s="50"/>
      <c r="H157" s="50"/>
      <c r="I157" s="52"/>
    </row>
    <row r="158" spans="2:9">
      <c r="B158" s="69"/>
      <c r="C158" s="70"/>
      <c r="D158" s="71"/>
      <c r="E158" s="71"/>
      <c r="F158" s="59"/>
      <c r="G158" s="50"/>
      <c r="H158" s="50"/>
      <c r="I158" s="72"/>
    </row>
    <row r="159" spans="2:9">
      <c r="B159" s="49" t="s">
        <v>161</v>
      </c>
      <c r="C159" s="50"/>
      <c r="D159" s="71"/>
      <c r="E159" s="71"/>
      <c r="F159" s="51">
        <f>G129</f>
        <v>0</v>
      </c>
      <c r="G159" s="50"/>
      <c r="H159" s="50"/>
      <c r="I159" s="72"/>
    </row>
    <row r="160" spans="2:9">
      <c r="B160" s="49" t="s">
        <v>162</v>
      </c>
      <c r="C160" s="50"/>
      <c r="D160" s="71"/>
      <c r="E160" s="71"/>
      <c r="F160" s="51" t="s">
        <v>163</v>
      </c>
      <c r="G160" s="50"/>
      <c r="H160" s="50"/>
      <c r="I160" s="72"/>
    </row>
    <row r="161" spans="2:9">
      <c r="B161" s="49" t="s">
        <v>164</v>
      </c>
      <c r="C161" s="50"/>
      <c r="D161" s="71"/>
      <c r="E161" s="71"/>
      <c r="F161" s="73" t="s">
        <v>1008</v>
      </c>
      <c r="G161" s="50"/>
      <c r="H161" s="50"/>
      <c r="I161" s="72"/>
    </row>
    <row r="162" spans="2:9">
      <c r="B162" s="49" t="s">
        <v>504</v>
      </c>
      <c r="C162" s="50"/>
      <c r="D162" s="71"/>
      <c r="E162" s="71"/>
      <c r="F162" s="51"/>
      <c r="G162" s="74"/>
      <c r="H162" s="50"/>
      <c r="I162" s="72"/>
    </row>
    <row r="163" spans="2:9" ht="24.75">
      <c r="B163" s="75" t="s">
        <v>166</v>
      </c>
      <c r="C163" s="76" t="s">
        <v>167</v>
      </c>
      <c r="D163" s="76" t="s">
        <v>168</v>
      </c>
      <c r="E163" s="71"/>
      <c r="F163" s="51"/>
      <c r="G163" s="74"/>
      <c r="H163" s="50"/>
      <c r="I163" s="72"/>
    </row>
    <row r="164" spans="2:9">
      <c r="B164" s="77" t="s">
        <v>169</v>
      </c>
      <c r="C164" s="78">
        <v>0</v>
      </c>
      <c r="D164" s="78">
        <v>0</v>
      </c>
      <c r="E164" s="71"/>
      <c r="F164" s="51"/>
      <c r="G164" s="74"/>
      <c r="H164" s="50"/>
      <c r="I164" s="72"/>
    </row>
    <row r="165" spans="2:9">
      <c r="B165" s="79" t="s">
        <v>170</v>
      </c>
      <c r="C165" s="78">
        <v>0</v>
      </c>
      <c r="D165" s="78">
        <v>0</v>
      </c>
      <c r="E165" s="71"/>
      <c r="F165" s="51"/>
      <c r="G165" s="74"/>
      <c r="H165" s="50"/>
      <c r="I165" s="72"/>
    </row>
    <row r="166" spans="2:9">
      <c r="B166" s="49"/>
      <c r="C166" s="50"/>
      <c r="D166" s="71"/>
      <c r="E166" s="71"/>
      <c r="F166" s="51"/>
      <c r="G166" s="74"/>
      <c r="H166" s="50"/>
      <c r="I166" s="72"/>
    </row>
    <row r="167" spans="2:9">
      <c r="B167" s="49" t="s">
        <v>1012</v>
      </c>
      <c r="C167" s="50"/>
      <c r="D167" s="71"/>
      <c r="E167" s="71"/>
      <c r="F167" s="51" t="s">
        <v>163</v>
      </c>
      <c r="G167" s="74"/>
      <c r="H167" s="50"/>
      <c r="I167" s="72"/>
    </row>
    <row r="168" spans="2:9" ht="15" customHeight="1">
      <c r="B168" s="49" t="s">
        <v>171</v>
      </c>
      <c r="C168" s="50"/>
      <c r="D168" s="71"/>
      <c r="E168" s="71"/>
      <c r="F168" s="51" t="s">
        <v>163</v>
      </c>
      <c r="G168" s="80"/>
      <c r="H168" s="81"/>
      <c r="I168" s="72"/>
    </row>
    <row r="169" spans="2:9">
      <c r="B169" s="49" t="s">
        <v>172</v>
      </c>
      <c r="C169" s="50"/>
      <c r="D169" s="71"/>
      <c r="E169" s="71"/>
      <c r="F169" s="51" t="s">
        <v>163</v>
      </c>
      <c r="G169" s="50"/>
      <c r="H169" s="50"/>
      <c r="I169" s="72"/>
    </row>
    <row r="170" spans="2:9" ht="15" customHeight="1">
      <c r="B170" s="273" t="s">
        <v>1050</v>
      </c>
      <c r="C170" s="274"/>
      <c r="D170" s="274"/>
      <c r="E170" s="274"/>
      <c r="F170" s="51" t="s">
        <v>163</v>
      </c>
      <c r="G170" s="71"/>
      <c r="H170" s="50"/>
      <c r="I170" s="72"/>
    </row>
    <row r="171" spans="2:9" ht="23.45" customHeight="1">
      <c r="B171" s="201"/>
      <c r="C171" s="202"/>
      <c r="D171" s="202"/>
      <c r="E171" s="71"/>
      <c r="F171" s="50"/>
      <c r="G171" s="50"/>
      <c r="H171" s="50"/>
      <c r="I171" s="72"/>
    </row>
    <row r="172" spans="2:9" ht="12.6" customHeight="1">
      <c r="B172" s="87"/>
      <c r="F172" s="51"/>
      <c r="I172" s="82"/>
    </row>
    <row r="173" spans="2:9">
      <c r="B173" s="87" t="s">
        <v>190</v>
      </c>
      <c r="I173" s="82"/>
    </row>
    <row r="174" spans="2:9" ht="15.75" thickBot="1">
      <c r="B174" s="88"/>
      <c r="C174" s="89"/>
      <c r="D174" s="89"/>
      <c r="E174" s="89"/>
      <c r="F174" s="89"/>
      <c r="G174" s="89"/>
      <c r="H174" s="89"/>
      <c r="I174" s="90"/>
    </row>
    <row r="177" spans="2:2" ht="75">
      <c r="B177" s="248" t="s">
        <v>1093</v>
      </c>
    </row>
    <row r="188" spans="2:2">
      <c r="B188" s="249" t="s">
        <v>1056</v>
      </c>
    </row>
    <row r="189" spans="2:2" ht="15.75">
      <c r="B189" s="250" t="s">
        <v>1074</v>
      </c>
    </row>
    <row r="190" spans="2:2" ht="15.75">
      <c r="B190" s="206" t="s">
        <v>1058</v>
      </c>
    </row>
  </sheetData>
  <mergeCells count="13">
    <mergeCell ref="B143:B144"/>
    <mergeCell ref="C143:C144"/>
    <mergeCell ref="B170:E170"/>
    <mergeCell ref="B133:I133"/>
    <mergeCell ref="B134:I134"/>
    <mergeCell ref="B135:I135"/>
    <mergeCell ref="B136:I136"/>
    <mergeCell ref="B137:I137"/>
    <mergeCell ref="B132:I132"/>
    <mergeCell ref="B128:I128"/>
    <mergeCell ref="C129:E129"/>
    <mergeCell ref="B130:I130"/>
    <mergeCell ref="B131:I131"/>
  </mergeCells>
  <hyperlinks>
    <hyperlink ref="B3" location="ITIValueFund" display="ITI Value Fund" xr:uid="{E0B10017-53A5-4B26-938B-87A1A7534DDB}"/>
  </hyperlinks>
  <pageMargins left="0" right="0" top="0" bottom="0" header="0" footer="0"/>
  <pageSetup orientation="landscape"/>
  <headerFooter>
    <oddFooter xml:space="preserve">&amp;C_x000D_&amp;1#&amp;"Aptos"&amp;10&amp;K000000  For internal use only </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20</vt:i4>
      </vt:variant>
    </vt:vector>
  </HeadingPairs>
  <TitlesOfParts>
    <vt:vector size="43" baseType="lpstr">
      <vt:lpstr>Index</vt:lpstr>
      <vt:lpstr>All - Performance </vt:lpstr>
      <vt:lpstr>ITIAF</vt:lpstr>
      <vt:lpstr>ITIBAF</vt:lpstr>
      <vt:lpstr>ITIBCF</vt:lpstr>
      <vt:lpstr>ITIBCL</vt:lpstr>
      <vt:lpstr>ITIBFS</vt:lpstr>
      <vt:lpstr>ITIBPSU</vt:lpstr>
      <vt:lpstr>ITIDTF</vt:lpstr>
      <vt:lpstr>ITIFCF</vt:lpstr>
      <vt:lpstr>ITIFF</vt:lpstr>
      <vt:lpstr>ITILCF</vt:lpstr>
      <vt:lpstr>ITILF</vt:lpstr>
      <vt:lpstr>ITILMF</vt:lpstr>
      <vt:lpstr>ITILTE</vt:lpstr>
      <vt:lpstr>ITIMAF</vt:lpstr>
      <vt:lpstr>ITIMCF</vt:lpstr>
      <vt:lpstr>ITIMID</vt:lpstr>
      <vt:lpstr>ITIONF</vt:lpstr>
      <vt:lpstr>ITIPHF</vt:lpstr>
      <vt:lpstr>ITISCF</vt:lpstr>
      <vt:lpstr>ITIUSTF</vt:lpstr>
      <vt:lpstr>ITIVF</vt:lpstr>
      <vt:lpstr>JR_PAGE_ANCHOR_0_1</vt:lpstr>
      <vt:lpstr>JR_PAGE_ANCHOR_0_10</vt:lpstr>
      <vt:lpstr>JR_PAGE_ANCHOR_0_11</vt:lpstr>
      <vt:lpstr>JR_PAGE_ANCHOR_0_12</vt:lpstr>
      <vt:lpstr>JR_PAGE_ANCHOR_0_13</vt:lpstr>
      <vt:lpstr>JR_PAGE_ANCHOR_0_14</vt:lpstr>
      <vt:lpstr>JR_PAGE_ANCHOR_0_15</vt:lpstr>
      <vt:lpstr>JR_PAGE_ANCHOR_0_16</vt:lpstr>
      <vt:lpstr>JR_PAGE_ANCHOR_0_17</vt:lpstr>
      <vt:lpstr>JR_PAGE_ANCHOR_0_18</vt:lpstr>
      <vt:lpstr>JR_PAGE_ANCHOR_0_19</vt:lpstr>
      <vt:lpstr>JR_PAGE_ANCHOR_0_2</vt:lpstr>
      <vt:lpstr>JR_PAGE_ANCHOR_0_20</vt:lpstr>
      <vt:lpstr>JR_PAGE_ANCHOR_0_3</vt:lpstr>
      <vt:lpstr>JR_PAGE_ANCHOR_0_4</vt:lpstr>
      <vt:lpstr>JR_PAGE_ANCHOR_0_5</vt:lpstr>
      <vt:lpstr>JR_PAGE_ANCHOR_0_6</vt:lpstr>
      <vt:lpstr>JR_PAGE_ANCHOR_0_7</vt:lpstr>
      <vt:lpstr>JR_PAGE_ANCHOR_0_8</vt:lpstr>
      <vt:lpstr>JR_PAGE_ANCHOR_0_9</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Viraj Rajesh-Baheti</dc:creator>
  <cp:lastModifiedBy>Akash Thakkar</cp:lastModifiedBy>
  <dcterms:created xsi:type="dcterms:W3CDTF">2026-10-06T13:37:55Z</dcterms:created>
  <dcterms:modified xsi:type="dcterms:W3CDTF">2026-10-09T08:55:28Z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2026-10-06T13:37:57Z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fd152f23-c05c-46f3-8298-90c8aada6560</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